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RRF Budget Template" sheetId="1" r:id="rId1"/>
  </sheets>
  <definedNames>
    <definedName name="_xlnm.Print_Area" localSheetId="0">'RRF Budget Template'!$A$1:$P$241</definedName>
    <definedName name="_xlnm.Print_Titles" localSheetId="0">'RRF Budget Template'!$76:$78</definedName>
  </definedNames>
  <calcPr fullCalcOnLoad="1"/>
</workbook>
</file>

<file path=xl/sharedStrings.xml><?xml version="1.0" encoding="utf-8"?>
<sst xmlns="http://schemas.openxmlformats.org/spreadsheetml/2006/main" count="279" uniqueCount="245">
  <si>
    <t>Unit Cost</t>
  </si>
  <si>
    <t>Unit</t>
  </si>
  <si>
    <t>Units</t>
  </si>
  <si>
    <t>TOTAL INCOME</t>
  </si>
  <si>
    <t>USD</t>
  </si>
  <si>
    <t>Budget</t>
  </si>
  <si>
    <t>EXPENDITURE</t>
  </si>
  <si>
    <t>Warehousing</t>
  </si>
  <si>
    <t>Handling</t>
  </si>
  <si>
    <t xml:space="preserve">Staff salaries </t>
  </si>
  <si>
    <t>EXCHANGE RATE: local currency to 1 USD</t>
  </si>
  <si>
    <t>Computers and accessories</t>
  </si>
  <si>
    <t>Printers</t>
  </si>
  <si>
    <t>Office Furniture</t>
  </si>
  <si>
    <t xml:space="preserve">Vehicles </t>
  </si>
  <si>
    <t>PROPOSED DISPOSITION OF CAPITAL ASSETS at Completion date</t>
  </si>
  <si>
    <t xml:space="preserve">ITEM - (List each over US$500) </t>
  </si>
  <si>
    <t>Disposition</t>
  </si>
  <si>
    <t>e.g.</t>
  </si>
  <si>
    <t>Transport (of relief materials)</t>
  </si>
  <si>
    <t>local currency</t>
  </si>
  <si>
    <r>
      <t xml:space="preserve">INCOME - </t>
    </r>
    <r>
      <rPr>
        <b/>
        <sz val="9"/>
        <rFont val="Arial"/>
        <family val="2"/>
      </rPr>
      <t>Received by Requesting Member via ACT Secretariat, Geneva</t>
    </r>
  </si>
  <si>
    <r>
      <t xml:space="preserve">INCOME- FIRM PLEDGES </t>
    </r>
    <r>
      <rPr>
        <b/>
        <sz val="9"/>
        <rFont val="Arial"/>
        <family val="2"/>
      </rPr>
      <t>(made both through ACT Secretariat and directly)</t>
    </r>
  </si>
  <si>
    <t>Requesting ACT member:</t>
  </si>
  <si>
    <t>BALANCE REQUESTED (minus available income)</t>
  </si>
  <si>
    <t>Budget rate</t>
  </si>
  <si>
    <t xml:space="preserve"> Actual cost</t>
  </si>
  <si>
    <t>TOTAL EXPENDITURE inclusive International Coordination Fee</t>
  </si>
  <si>
    <t>To be supplied by ACT Secretariat</t>
  </si>
  <si>
    <t>Type of</t>
  </si>
  <si>
    <t>No. of</t>
  </si>
  <si>
    <t>Date</t>
  </si>
  <si>
    <t>Donor Name</t>
  </si>
  <si>
    <r>
      <t xml:space="preserve">INCOME - </t>
    </r>
    <r>
      <rPr>
        <b/>
        <sz val="9"/>
        <rFont val="Arial"/>
        <family val="2"/>
      </rPr>
      <t>Cash received directly from donors</t>
    </r>
  </si>
  <si>
    <r>
      <t>INCOME -</t>
    </r>
    <r>
      <rPr>
        <b/>
        <sz val="9"/>
        <rFont val="Arial"/>
        <family val="2"/>
      </rPr>
      <t xml:space="preserve"> In-kind donations received</t>
    </r>
  </si>
  <si>
    <t>INTERNATIONAL COORDINATION FEE (ICF) - 3%</t>
  </si>
  <si>
    <t>Salaries e. g % for Programme Director)</t>
  </si>
  <si>
    <t>Salaries e. g % for Finance Director)</t>
  </si>
  <si>
    <t>Office Operations</t>
  </si>
  <si>
    <t>Office rent</t>
  </si>
  <si>
    <t>Office Utilities</t>
  </si>
  <si>
    <t>Office stationery</t>
  </si>
  <si>
    <t xml:space="preserve">Communications </t>
  </si>
  <si>
    <t>Telephone and fax</t>
  </si>
  <si>
    <t xml:space="preserve">Other </t>
  </si>
  <si>
    <t>Insurance</t>
  </si>
  <si>
    <t>INCOME</t>
  </si>
  <si>
    <t>Hire/ Rental of Vehicles</t>
  </si>
  <si>
    <t>Fuel</t>
  </si>
  <si>
    <t>Rental of warehouse</t>
  </si>
  <si>
    <t>Wages for Security/ Guards</t>
  </si>
  <si>
    <t>Needs Assessment</t>
  </si>
  <si>
    <t xml:space="preserve">TOTAL DIRECT COST </t>
  </si>
  <si>
    <t>Salaries / wages for labourers</t>
  </si>
  <si>
    <t>Salaries / wages for Drivers</t>
  </si>
  <si>
    <t xml:space="preserve">Implementing Period: </t>
  </si>
  <si>
    <t>Education</t>
  </si>
  <si>
    <t>Early recovery &amp; livelihood restoration</t>
  </si>
  <si>
    <t>Food security</t>
  </si>
  <si>
    <t>Communications equipment e.g. camera, video camera, sound recording, satellite phone…</t>
  </si>
  <si>
    <t>INDIRECT COSTS: PERSONNEL, ADMINISTRATION &amp; SUPPORT</t>
  </si>
  <si>
    <t>TOTAL INDIRECT COST: PERSONNEL, ADMIN. &amp; SUPPORT</t>
  </si>
  <si>
    <t>Salaries for accountant and other admin or secretarial staff …..)</t>
  </si>
  <si>
    <t>Interest earned</t>
  </si>
  <si>
    <t>Payment advice #</t>
  </si>
  <si>
    <t>Appeal</t>
  </si>
  <si>
    <t>Shelter and settlement / Non-food items</t>
  </si>
  <si>
    <t>Water, sanitation &amp; hygiene (WASH)</t>
  </si>
  <si>
    <t>Health / Nutrition</t>
  </si>
  <si>
    <t>Protection / Psychosocial support</t>
  </si>
  <si>
    <t>Emergency Preparedness / Resilience</t>
  </si>
  <si>
    <t>Unconditional CASH grants</t>
  </si>
  <si>
    <t>Camp Management</t>
  </si>
  <si>
    <t>SECURITY</t>
  </si>
  <si>
    <t>Material resources</t>
  </si>
  <si>
    <t xml:space="preserve">Human resources </t>
  </si>
  <si>
    <t>Security trainings</t>
  </si>
  <si>
    <t xml:space="preserve">Site enhancements </t>
  </si>
  <si>
    <t>TOTAL SECURITY</t>
  </si>
  <si>
    <t>DIRECT COSTS</t>
  </si>
  <si>
    <t>PROGRAM STAFF</t>
  </si>
  <si>
    <t>TOTAL PROGRAM STAFF</t>
  </si>
  <si>
    <t>1.2.</t>
  </si>
  <si>
    <t>Appeal Lead</t>
  </si>
  <si>
    <t>1.3.</t>
  </si>
  <si>
    <t>1.2.1.</t>
  </si>
  <si>
    <t>1.2.2.</t>
  </si>
  <si>
    <t>1.2.3.</t>
  </si>
  <si>
    <t>1.2.4.</t>
  </si>
  <si>
    <t>1.2.5.</t>
  </si>
  <si>
    <t>PROGRAM ACTIVITIES</t>
  </si>
  <si>
    <t>2.1.</t>
  </si>
  <si>
    <t>2.2.</t>
  </si>
  <si>
    <t>2.3.</t>
  </si>
  <si>
    <t>2.4.</t>
  </si>
  <si>
    <t>2.5.</t>
  </si>
  <si>
    <t xml:space="preserve">2.6. </t>
  </si>
  <si>
    <t xml:space="preserve">2.7. </t>
  </si>
  <si>
    <t>2.8.</t>
  </si>
  <si>
    <t>2.9.</t>
  </si>
  <si>
    <t>2.10.</t>
  </si>
  <si>
    <t>International program staff</t>
  </si>
  <si>
    <t>National program staff</t>
  </si>
  <si>
    <t>Rapid Support Team (ACT FAST)</t>
  </si>
  <si>
    <t>PROGRAM LOGISTICS</t>
  </si>
  <si>
    <t>TOTAL PROGRAM IMPLEMENTATION</t>
  </si>
  <si>
    <t>TOTAL PROGRAM LOGISTICS</t>
  </si>
  <si>
    <t>Local Partners</t>
  </si>
  <si>
    <t>PROGRAM ASSETS &amp; EQUIPMENT</t>
  </si>
  <si>
    <t>TOTAL PROGRAM ASSETS &amp; EQUIPMENT</t>
  </si>
  <si>
    <t>OTHER PROGRAM COSTS</t>
  </si>
  <si>
    <t>6.1.</t>
  </si>
  <si>
    <t>6.1.1.</t>
  </si>
  <si>
    <t>6.1.2.</t>
  </si>
  <si>
    <t>6.1.3.</t>
  </si>
  <si>
    <t>6.1.4.</t>
  </si>
  <si>
    <t>6.2.</t>
  </si>
  <si>
    <t>APPEAL COORDINATION</t>
  </si>
  <si>
    <t>6.2.1.</t>
  </si>
  <si>
    <t>6.2.2.</t>
  </si>
  <si>
    <t>6.2.3.</t>
  </si>
  <si>
    <t>6.2.4.</t>
  </si>
  <si>
    <t>TOTAL APPEAL COORDINATION</t>
  </si>
  <si>
    <t>TOTAL PROGRAM ACTIVITIES</t>
  </si>
  <si>
    <t>travel</t>
  </si>
  <si>
    <t>accomodation</t>
  </si>
  <si>
    <t>PROGRAM IMPLEMENTATION</t>
  </si>
  <si>
    <t>Visibility / fundraising</t>
  </si>
  <si>
    <t>Kick-start workshop</t>
  </si>
  <si>
    <t>Mid-review workshop</t>
  </si>
  <si>
    <t>Staff trainings</t>
  </si>
  <si>
    <t>3.1.</t>
  </si>
  <si>
    <t>3.3.</t>
  </si>
  <si>
    <t>3.4.</t>
  </si>
  <si>
    <t>3.5.</t>
  </si>
  <si>
    <t>Monitoring &amp; evaluation</t>
  </si>
  <si>
    <t>Baseline / endline Assessment</t>
  </si>
  <si>
    <t xml:space="preserve">4.1. </t>
  </si>
  <si>
    <t xml:space="preserve">4.2. </t>
  </si>
  <si>
    <t>4.3.</t>
  </si>
  <si>
    <t>4.4.</t>
  </si>
  <si>
    <t>4.6.</t>
  </si>
  <si>
    <t>4.8.</t>
  </si>
  <si>
    <t>4.9.</t>
  </si>
  <si>
    <t>4.5.</t>
  </si>
  <si>
    <t>5.1.</t>
  </si>
  <si>
    <t>5.2.</t>
  </si>
  <si>
    <t>5.3.</t>
  </si>
  <si>
    <t>5.4.</t>
  </si>
  <si>
    <t>5.5.</t>
  </si>
  <si>
    <t>STRENGTHENING CAPACITIES</t>
  </si>
  <si>
    <t>6.3.</t>
  </si>
  <si>
    <t>Local members</t>
  </si>
  <si>
    <t>Target beneficiaries</t>
  </si>
  <si>
    <t>Faith communities</t>
  </si>
  <si>
    <t>TOTAL STRENGTHENING CAPACITIES</t>
  </si>
  <si>
    <t>6.3.1.</t>
  </si>
  <si>
    <t>6.3.2.</t>
  </si>
  <si>
    <t>6.3.3.</t>
  </si>
  <si>
    <t>Audit</t>
  </si>
  <si>
    <t>TOTAL</t>
  </si>
  <si>
    <t>Donor code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</si>
  <si>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</si>
  <si>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</si>
  <si>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</si>
  <si>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</si>
  <si>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</si>
  <si>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</si>
  <si>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</si>
  <si>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</si>
  <si>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</si>
  <si>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</si>
  <si>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Salaries for Logistician/Procurement Officer</t>
  </si>
  <si>
    <t xml:space="preserve">ACT RRF BUDGET TEMPLATE </t>
  </si>
  <si>
    <t>RRF Number:</t>
  </si>
  <si>
    <t>RRF Title:</t>
  </si>
  <si>
    <t>RRF</t>
  </si>
  <si>
    <t>indicate source and date (remains constant throughout lifespan of RRF)</t>
  </si>
  <si>
    <t>1.1.</t>
  </si>
  <si>
    <t>1.5.</t>
  </si>
  <si>
    <t xml:space="preserve">1.4. </t>
  </si>
  <si>
    <t>1.6.</t>
  </si>
  <si>
    <t>1.7.</t>
  </si>
  <si>
    <t>1.8.</t>
  </si>
  <si>
    <t>1.9.</t>
  </si>
  <si>
    <t>1.10.</t>
  </si>
  <si>
    <t>Complaint mechanisms</t>
  </si>
  <si>
    <t>3.2.</t>
  </si>
  <si>
    <t>Comunication / visibility</t>
  </si>
  <si>
    <t>cell highlighted in red if above 5%</t>
  </si>
  <si>
    <t>TOTAL EXPENDITURE</t>
  </si>
  <si>
    <t>2.1.1.</t>
  </si>
  <si>
    <t>2.1.2.</t>
  </si>
  <si>
    <t>2.1.3.</t>
  </si>
  <si>
    <t>2.1.4.</t>
  </si>
  <si>
    <t>2.1.5.</t>
  </si>
  <si>
    <t>2.2.2.</t>
  </si>
  <si>
    <t>2.2.1.</t>
  </si>
  <si>
    <t>2.2.3.</t>
  </si>
  <si>
    <t>2.2.4.</t>
  </si>
  <si>
    <t>2.2.5.</t>
  </si>
  <si>
    <t>2.3.1.</t>
  </si>
  <si>
    <t>2.3.2.</t>
  </si>
  <si>
    <t>2.3.3.</t>
  </si>
  <si>
    <t>2.3.4.</t>
  </si>
  <si>
    <t>2.3.5.</t>
  </si>
  <si>
    <t>2.4.1.</t>
  </si>
  <si>
    <t>2.4.2.</t>
  </si>
  <si>
    <t>2.4.3.</t>
  </si>
  <si>
    <t>2.4.4.</t>
  </si>
  <si>
    <t>2.4.5.</t>
  </si>
  <si>
    <t>2.5.1.</t>
  </si>
  <si>
    <t>2.5.2.</t>
  </si>
  <si>
    <t>2.5.3.</t>
  </si>
  <si>
    <t>2.5.4.</t>
  </si>
  <si>
    <t>2.5.5.</t>
  </si>
  <si>
    <t>Shelter/NFIs item 1</t>
  </si>
  <si>
    <t>Shelter/NFIs item 2</t>
  </si>
  <si>
    <t>Shelter/NFIs item 3</t>
  </si>
  <si>
    <t>Shelter/NFIs item 5</t>
  </si>
  <si>
    <t>Shelter/NFIs item 4</t>
  </si>
  <si>
    <t>FS item 1</t>
  </si>
  <si>
    <t>FS item 2</t>
  </si>
  <si>
    <t>FS item 3</t>
  </si>
  <si>
    <t>FS item 4</t>
  </si>
  <si>
    <t>FS item 5</t>
  </si>
  <si>
    <t>WASH item 1</t>
  </si>
  <si>
    <t>WASH item 2</t>
  </si>
  <si>
    <t>WASH item 3</t>
  </si>
  <si>
    <t>WASH item 4</t>
  </si>
  <si>
    <t>WASH item 5</t>
  </si>
  <si>
    <t>H/N item 1</t>
  </si>
  <si>
    <t>H/N item 2</t>
  </si>
  <si>
    <t>H/N item 3</t>
  </si>
  <si>
    <t>H/N item 4</t>
  </si>
  <si>
    <t>H/N item 5</t>
  </si>
  <si>
    <t>P/PS item 1</t>
  </si>
  <si>
    <t>P/PS item 2</t>
  </si>
  <si>
    <t>P/PS item 3</t>
  </si>
  <si>
    <t>P/PS item 4</t>
  </si>
  <si>
    <t>P/PS item 5</t>
  </si>
  <si>
    <t>Actual</t>
  </si>
  <si>
    <t>Variance</t>
  </si>
  <si>
    <t>Notes</t>
  </si>
  <si>
    <t>%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</si>
</sst>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.0_);_(* \(#,##0.0\);_(* &quot;-&quot;??_);_(@_)"/>
    <numFmt numFmtId="187" formatCode="0.00;[Red]0.00"/>
    <numFmt numFmtId="188" formatCode="#,##0.00;[Red]#,##0.00"/>
    <numFmt numFmtId="189" formatCode="_(* #,##0_);_(* \(#,##0\);_(* &quot;-&quot;??_);_(@_)"/>
    <numFmt numFmtId="190" formatCode="_-* #,##0.00\ _F_t_-;\-* #,##0.00\ _F_t_-;_-* &quot;-&quot;??\ _F_t_-;_-@_-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#,##0.00000"/>
    <numFmt numFmtId="200" formatCode="[$-100C]dddd\ d\ mmmm\ yyyy"/>
    <numFmt numFmtId="201" formatCode="yyyy\-mm\-dd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rgb="FF0070C0"/>
        <bgColor theme="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" fontId="0" fillId="0" borderId="0" xfId="0" applyNumberFormat="1" applyBorder="1" applyAlignment="1" applyProtection="1">
      <alignment/>
      <protection/>
    </xf>
    <xf numFmtId="4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42" applyNumberFormat="1" applyFont="1" applyAlignment="1" applyProtection="1">
      <alignment/>
      <protection locked="0"/>
    </xf>
    <xf numFmtId="189" fontId="0" fillId="0" borderId="0" xfId="42" applyNumberFormat="1" applyFont="1" applyAlignment="1" applyProtection="1">
      <alignment/>
      <protection locked="0"/>
    </xf>
    <xf numFmtId="3" fontId="0" fillId="0" borderId="0" xfId="42" applyNumberFormat="1" applyFont="1" applyAlignment="1" applyProtection="1">
      <alignment/>
      <protection locked="0"/>
    </xf>
    <xf numFmtId="4" fontId="49" fillId="7" borderId="10" xfId="42" applyNumberFormat="1" applyFont="1" applyFill="1" applyBorder="1" applyAlignment="1" applyProtection="1">
      <alignment/>
      <protection locked="0"/>
    </xf>
    <xf numFmtId="4" fontId="1" fillId="0" borderId="0" xfId="42" applyNumberFormat="1" applyFont="1" applyAlignment="1" applyProtection="1">
      <alignment horizontal="center"/>
      <protection locked="0"/>
    </xf>
    <xf numFmtId="189" fontId="1" fillId="0" borderId="0" xfId="42" applyNumberFormat="1" applyFont="1" applyAlignment="1" applyProtection="1">
      <alignment horizontal="center"/>
      <protection locked="0"/>
    </xf>
    <xf numFmtId="3" fontId="50" fillId="0" borderId="0" xfId="42" applyNumberFormat="1" applyFont="1" applyAlignment="1" applyProtection="1">
      <alignment horizontal="center"/>
      <protection locked="0"/>
    </xf>
    <xf numFmtId="201" fontId="1" fillId="7" borderId="10" xfId="0" applyNumberFormat="1" applyFont="1" applyFill="1" applyBorder="1" applyAlignment="1" applyProtection="1">
      <alignment/>
      <protection locked="0"/>
    </xf>
    <xf numFmtId="189" fontId="1" fillId="7" borderId="10" xfId="42" applyNumberFormat="1" applyFont="1" applyFill="1" applyBorder="1" applyAlignment="1" applyProtection="1">
      <alignment/>
      <protection locked="0"/>
    </xf>
    <xf numFmtId="3" fontId="0" fillId="7" borderId="10" xfId="42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/>
      <protection locked="0"/>
    </xf>
    <xf numFmtId="189" fontId="0" fillId="7" borderId="10" xfId="42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 horizontal="center"/>
      <protection locked="0"/>
    </xf>
    <xf numFmtId="189" fontId="0" fillId="7" borderId="10" xfId="42" applyNumberFormat="1" applyFont="1" applyFill="1" applyBorder="1" applyAlignment="1" applyProtection="1">
      <alignment horizontal="center"/>
      <protection locked="0"/>
    </xf>
    <xf numFmtId="3" fontId="0" fillId="7" borderId="10" xfId="42" applyNumberFormat="1" applyFont="1" applyFill="1" applyBorder="1" applyAlignment="1" applyProtection="1">
      <alignment horizontal="center"/>
      <protection locked="0"/>
    </xf>
    <xf numFmtId="4" fontId="7" fillId="7" borderId="10" xfId="0" applyNumberFormat="1" applyFont="1" applyFill="1" applyBorder="1" applyAlignment="1" applyProtection="1">
      <alignment/>
      <protection locked="0"/>
    </xf>
    <xf numFmtId="4" fontId="0" fillId="7" borderId="10" xfId="42" applyNumberFormat="1" applyFont="1" applyFill="1" applyBorder="1" applyAlignment="1" applyProtection="1">
      <alignment/>
      <protection locked="0"/>
    </xf>
    <xf numFmtId="189" fontId="0" fillId="7" borderId="10" xfId="42" applyNumberFormat="1" applyFont="1" applyFill="1" applyBorder="1" applyAlignment="1" applyProtection="1">
      <alignment/>
      <protection locked="0"/>
    </xf>
    <xf numFmtId="1" fontId="0" fillId="7" borderId="10" xfId="42" applyNumberFormat="1" applyFont="1" applyFill="1" applyBorder="1" applyAlignment="1" applyProtection="1">
      <alignment/>
      <protection locked="0"/>
    </xf>
    <xf numFmtId="191" fontId="0" fillId="7" borderId="10" xfId="42" applyNumberFormat="1" applyFont="1" applyFill="1" applyBorder="1" applyAlignment="1" applyProtection="1">
      <alignment/>
      <protection locked="0"/>
    </xf>
    <xf numFmtId="3" fontId="0" fillId="7" borderId="10" xfId="42" applyNumberFormat="1" applyFont="1" applyFill="1" applyBorder="1" applyAlignment="1" applyProtection="1">
      <alignment/>
      <protection locked="0"/>
    </xf>
    <xf numFmtId="4" fontId="1" fillId="33" borderId="11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/>
    </xf>
    <xf numFmtId="1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" fillId="0" borderId="12" xfId="42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1" fillId="34" borderId="12" xfId="42" applyNumberFormat="1" applyFont="1" applyFill="1" applyBorder="1" applyAlignment="1" applyProtection="1">
      <alignment/>
      <protection/>
    </xf>
    <xf numFmtId="3" fontId="0" fillId="34" borderId="10" xfId="42" applyNumberFormat="1" applyFont="1" applyFill="1" applyBorder="1" applyAlignment="1" applyProtection="1">
      <alignment/>
      <protection/>
    </xf>
    <xf numFmtId="3" fontId="0" fillId="34" borderId="13" xfId="42" applyNumberFormat="1" applyFont="1" applyFill="1" applyBorder="1" applyAlignment="1" applyProtection="1">
      <alignment/>
      <protection/>
    </xf>
    <xf numFmtId="9" fontId="1" fillId="0" borderId="10" xfId="42" applyNumberFormat="1" applyFont="1" applyFill="1" applyBorder="1" applyAlignment="1" applyProtection="1">
      <alignment/>
      <protection/>
    </xf>
    <xf numFmtId="3" fontId="1" fillId="0" borderId="12" xfId="42" applyNumberFormat="1" applyFont="1" applyBorder="1" applyAlignment="1" applyProtection="1">
      <alignment/>
      <protection/>
    </xf>
    <xf numFmtId="4" fontId="1" fillId="35" borderId="12" xfId="42" applyNumberFormat="1" applyFont="1" applyFill="1" applyBorder="1" applyAlignment="1" applyProtection="1">
      <alignment/>
      <protection/>
    </xf>
    <xf numFmtId="4" fontId="0" fillId="7" borderId="10" xfId="0" applyNumberFormat="1" applyFont="1" applyFill="1" applyBorder="1" applyAlignment="1" applyProtection="1">
      <alignment wrapText="1"/>
      <protection locked="0"/>
    </xf>
    <xf numFmtId="3" fontId="1" fillId="0" borderId="0" xfId="42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42" applyNumberFormat="1" applyFont="1" applyAlignment="1" applyProtection="1">
      <alignment/>
      <protection/>
    </xf>
    <xf numFmtId="189" fontId="0" fillId="0" borderId="0" xfId="42" applyNumberFormat="1" applyFon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51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1" fillId="0" borderId="0" xfId="42" applyNumberFormat="1" applyFont="1" applyAlignment="1" applyProtection="1">
      <alignment horizontal="center"/>
      <protection/>
    </xf>
    <xf numFmtId="189" fontId="1" fillId="0" borderId="0" xfId="42" applyNumberFormat="1" applyFont="1" applyAlignment="1" applyProtection="1">
      <alignment horizontal="center"/>
      <protection/>
    </xf>
    <xf numFmtId="3" fontId="1" fillId="0" borderId="0" xfId="42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" fontId="50" fillId="0" borderId="0" xfId="42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1" fillId="0" borderId="14" xfId="42" applyNumberFormat="1" applyFont="1" applyBorder="1" applyAlignment="1" applyProtection="1">
      <alignment horizontal="center"/>
      <protection/>
    </xf>
    <xf numFmtId="189" fontId="1" fillId="0" borderId="14" xfId="42" applyNumberFormat="1" applyFont="1" applyBorder="1" applyAlignment="1" applyProtection="1">
      <alignment horizontal="center"/>
      <protection/>
    </xf>
    <xf numFmtId="3" fontId="4" fillId="0" borderId="14" xfId="42" applyNumberFormat="1" applyFon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center"/>
      <protection/>
    </xf>
    <xf numFmtId="189" fontId="1" fillId="0" borderId="0" xfId="42" applyNumberFormat="1" applyFont="1" applyBorder="1" applyAlignment="1" applyProtection="1">
      <alignment horizontal="center"/>
      <protection/>
    </xf>
    <xf numFmtId="3" fontId="4" fillId="0" borderId="0" xfId="42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42" applyNumberFormat="1" applyFont="1" applyFill="1" applyAlignment="1" applyProtection="1">
      <alignment/>
      <protection/>
    </xf>
    <xf numFmtId="189" fontId="1" fillId="0" borderId="0" xfId="42" applyNumberFormat="1" applyFont="1" applyFill="1" applyAlignment="1" applyProtection="1">
      <alignment/>
      <protection/>
    </xf>
    <xf numFmtId="3" fontId="1" fillId="0" borderId="0" xfId="42" applyNumberFormat="1" applyFont="1" applyFill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1" fillId="33" borderId="0" xfId="0" applyNumberFormat="1" applyFont="1" applyFill="1" applyAlignment="1" applyProtection="1">
      <alignment/>
      <protection/>
    </xf>
    <xf numFmtId="4" fontId="0" fillId="33" borderId="0" xfId="42" applyNumberFormat="1" applyFont="1" applyFill="1" applyAlignment="1" applyProtection="1">
      <alignment/>
      <protection/>
    </xf>
    <xf numFmtId="189" fontId="0" fillId="33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Alignment="1" applyProtection="1">
      <alignment/>
      <protection/>
    </xf>
    <xf numFmtId="189" fontId="0" fillId="0" borderId="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3" fontId="52" fillId="37" borderId="0" xfId="0" applyNumberFormat="1" applyFont="1" applyFill="1" applyAlignment="1" applyProtection="1">
      <alignment horizontal="center"/>
      <protection/>
    </xf>
    <xf numFmtId="4" fontId="52" fillId="37" borderId="0" xfId="0" applyNumberFormat="1" applyFont="1" applyFill="1" applyAlignment="1" applyProtection="1">
      <alignment/>
      <protection/>
    </xf>
    <xf numFmtId="4" fontId="1" fillId="37" borderId="0" xfId="42" applyNumberFormat="1" applyFont="1" applyFill="1" applyAlignment="1" applyProtection="1">
      <alignment horizontal="center"/>
      <protection/>
    </xf>
    <xf numFmtId="189" fontId="1" fillId="37" borderId="0" xfId="42" applyNumberFormat="1" applyFont="1" applyFill="1" applyAlignment="1" applyProtection="1">
      <alignment horizontal="center"/>
      <protection/>
    </xf>
    <xf numFmtId="3" fontId="50" fillId="37" borderId="0" xfId="42" applyNumberFormat="1" applyFont="1" applyFill="1" applyAlignment="1" applyProtection="1">
      <alignment horizontal="center"/>
      <protection/>
    </xf>
    <xf numFmtId="3" fontId="0" fillId="37" borderId="0" xfId="42" applyNumberFormat="1" applyFont="1" applyFill="1" applyAlignment="1" applyProtection="1">
      <alignment/>
      <protection/>
    </xf>
    <xf numFmtId="4" fontId="0" fillId="37" borderId="0" xfId="0" applyNumberFormat="1" applyFill="1" applyAlignment="1" applyProtection="1">
      <alignment/>
      <protection/>
    </xf>
    <xf numFmtId="191" fontId="0" fillId="0" borderId="0" xfId="0" applyNumberFormat="1" applyFont="1" applyFill="1" applyAlignment="1" applyProtection="1">
      <alignment horizontal="left"/>
      <protection/>
    </xf>
    <xf numFmtId="189" fontId="0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3" fontId="0" fillId="0" borderId="0" xfId="0" applyNumberFormat="1" applyFont="1" applyAlignment="1" applyProtection="1" quotePrefix="1">
      <alignment/>
      <protection/>
    </xf>
    <xf numFmtId="4" fontId="0" fillId="0" borderId="0" xfId="0" applyNumberFormat="1" applyFont="1" applyFill="1" applyAlignment="1" applyProtection="1">
      <alignment wrapText="1"/>
      <protection/>
    </xf>
    <xf numFmtId="199" fontId="1" fillId="0" borderId="0" xfId="0" applyNumberFormat="1" applyFont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1" fillId="37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Alignment="1" applyProtection="1">
      <alignment wrapText="1"/>
      <protection/>
    </xf>
    <xf numFmtId="3" fontId="0" fillId="0" borderId="0" xfId="0" applyNumberFormat="1" applyFont="1" applyFill="1" applyAlignment="1" applyProtection="1">
      <alignment horizontal="left"/>
      <protection/>
    </xf>
    <xf numFmtId="4" fontId="0" fillId="0" borderId="0" xfId="0" applyNumberFormat="1" applyFont="1" applyFill="1" applyAlignment="1" applyProtection="1">
      <alignment horizontal="left"/>
      <protection/>
    </xf>
    <xf numFmtId="4" fontId="0" fillId="0" borderId="0" xfId="42" applyNumberFormat="1" applyFont="1" applyAlignment="1" applyProtection="1">
      <alignment/>
      <protection/>
    </xf>
    <xf numFmtId="189" fontId="0" fillId="0" borderId="0" xfId="42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Border="1" applyAlignment="1" applyProtection="1">
      <alignment/>
      <protection/>
    </xf>
    <xf numFmtId="3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 wrapText="1"/>
      <protection/>
    </xf>
    <xf numFmtId="4" fontId="0" fillId="0" borderId="0" xfId="42" applyNumberFormat="1" applyFont="1" applyFill="1" applyAlignment="1" applyProtection="1">
      <alignment/>
      <protection/>
    </xf>
    <xf numFmtId="189" fontId="0" fillId="0" borderId="0" xfId="42" applyNumberFormat="1" applyFon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4" fontId="7" fillId="0" borderId="0" xfId="0" applyNumberFormat="1" applyFont="1" applyAlignment="1" applyProtection="1">
      <alignment horizontal="left" wrapText="1"/>
      <protection/>
    </xf>
    <xf numFmtId="3" fontId="1" fillId="0" borderId="0" xfId="42" applyNumberFormat="1" applyFont="1" applyBorder="1" applyAlignment="1" applyProtection="1">
      <alignment/>
      <protection/>
    </xf>
    <xf numFmtId="4" fontId="1" fillId="30" borderId="0" xfId="0" applyNumberFormat="1" applyFont="1" applyFill="1" applyAlignment="1" applyProtection="1">
      <alignment/>
      <protection/>
    </xf>
    <xf numFmtId="4" fontId="1" fillId="34" borderId="0" xfId="0" applyNumberFormat="1" applyFont="1" applyFill="1" applyAlignment="1" applyProtection="1">
      <alignment horizontal="left"/>
      <protection/>
    </xf>
    <xf numFmtId="4" fontId="0" fillId="34" borderId="0" xfId="42" applyNumberFormat="1" applyFont="1" applyFill="1" applyAlignment="1" applyProtection="1">
      <alignment/>
      <protection/>
    </xf>
    <xf numFmtId="189" fontId="0" fillId="34" borderId="0" xfId="42" applyNumberFormat="1" applyFont="1" applyFill="1" applyAlignment="1" applyProtection="1">
      <alignment/>
      <protection/>
    </xf>
    <xf numFmtId="3" fontId="0" fillId="34" borderId="0" xfId="42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wrapText="1"/>
      <protection/>
    </xf>
    <xf numFmtId="4" fontId="51" fillId="0" borderId="0" xfId="0" applyNumberFormat="1" applyFont="1" applyFill="1" applyAlignment="1" applyProtection="1">
      <alignment/>
      <protection/>
    </xf>
    <xf numFmtId="4" fontId="0" fillId="0" borderId="0" xfId="42" applyNumberFormat="1" applyFont="1" applyBorder="1" applyAlignment="1" applyProtection="1">
      <alignment/>
      <protection/>
    </xf>
    <xf numFmtId="189" fontId="0" fillId="33" borderId="0" xfId="42" applyNumberFormat="1" applyFont="1" applyFill="1" applyAlignment="1" applyProtection="1">
      <alignment/>
      <protection/>
    </xf>
    <xf numFmtId="3" fontId="0" fillId="33" borderId="0" xfId="42" applyNumberFormat="1" applyFont="1" applyFill="1" applyAlignment="1" applyProtection="1">
      <alignment/>
      <protection/>
    </xf>
    <xf numFmtId="4" fontId="1" fillId="35" borderId="0" xfId="0" applyNumberFormat="1" applyFon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4" fontId="0" fillId="35" borderId="0" xfId="42" applyNumberFormat="1" applyFont="1" applyFill="1" applyAlignment="1" applyProtection="1">
      <alignment/>
      <protection/>
    </xf>
    <xf numFmtId="189" fontId="0" fillId="35" borderId="0" xfId="42" applyNumberFormat="1" applyFont="1" applyFill="1" applyAlignment="1" applyProtection="1">
      <alignment/>
      <protection/>
    </xf>
    <xf numFmtId="3" fontId="0" fillId="35" borderId="0" xfId="42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center"/>
      <protection/>
    </xf>
    <xf numFmtId="189" fontId="5" fillId="0" borderId="0" xfId="42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wrapText="1"/>
      <protection locked="0"/>
    </xf>
    <xf numFmtId="3" fontId="0" fillId="0" borderId="0" xfId="42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 quotePrefix="1">
      <alignment/>
      <protection locked="0"/>
    </xf>
    <xf numFmtId="4" fontId="1" fillId="0" borderId="0" xfId="0" applyNumberFormat="1" applyFont="1" applyAlignment="1" applyProtection="1">
      <alignment wrapText="1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left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201" fontId="1" fillId="7" borderId="10" xfId="0" applyNumberFormat="1" applyFont="1" applyFill="1" applyBorder="1" applyAlignment="1" applyProtection="1">
      <alignment/>
      <protection/>
    </xf>
    <xf numFmtId="4" fontId="0" fillId="7" borderId="10" xfId="0" applyNumberFormat="1" applyFont="1" applyFill="1" applyBorder="1" applyAlignment="1" applyProtection="1">
      <alignment wrapText="1"/>
      <protection/>
    </xf>
    <xf numFmtId="189" fontId="1" fillId="7" borderId="10" xfId="42" applyNumberFormat="1" applyFont="1" applyFill="1" applyBorder="1" applyAlignment="1" applyProtection="1">
      <alignment/>
      <protection/>
    </xf>
    <xf numFmtId="3" fontId="0" fillId="7" borderId="10" xfId="42" applyNumberFormat="1" applyFont="1" applyFill="1" applyBorder="1" applyAlignment="1" applyProtection="1">
      <alignment/>
      <protection/>
    </xf>
    <xf numFmtId="4" fontId="1" fillId="7" borderId="10" xfId="0" applyNumberFormat="1" applyFont="1" applyFill="1" applyBorder="1" applyAlignment="1" applyProtection="1">
      <alignment/>
      <protection/>
    </xf>
    <xf numFmtId="4" fontId="1" fillId="7" borderId="10" xfId="42" applyNumberFormat="1" applyFont="1" applyFill="1" applyBorder="1" applyAlignment="1" applyProtection="1">
      <alignment/>
      <protection/>
    </xf>
    <xf numFmtId="4" fontId="0" fillId="7" borderId="10" xfId="42" applyNumberFormat="1" applyFont="1" applyFill="1" applyBorder="1" applyAlignment="1" applyProtection="1">
      <alignment/>
      <protection/>
    </xf>
    <xf numFmtId="189" fontId="0" fillId="7" borderId="10" xfId="42" applyNumberFormat="1" applyFont="1" applyFill="1" applyBorder="1" applyAlignment="1" applyProtection="1">
      <alignment/>
      <protection/>
    </xf>
    <xf numFmtId="4" fontId="0" fillId="7" borderId="10" xfId="42" applyNumberFormat="1" applyFont="1" applyFill="1" applyBorder="1" applyAlignment="1" applyProtection="1">
      <alignment horizontal="center"/>
      <protection/>
    </xf>
    <xf numFmtId="189" fontId="0" fillId="7" borderId="10" xfId="42" applyNumberFormat="1" applyFont="1" applyFill="1" applyBorder="1" applyAlignment="1" applyProtection="1">
      <alignment horizontal="center"/>
      <protection/>
    </xf>
    <xf numFmtId="3" fontId="0" fillId="7" borderId="1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Alignment="1" applyProtection="1">
      <alignment horizontal="center"/>
      <protection/>
    </xf>
    <xf numFmtId="189" fontId="0" fillId="0" borderId="0" xfId="42" applyNumberFormat="1" applyFont="1" applyAlignment="1" applyProtection="1">
      <alignment horizontal="center"/>
      <protection/>
    </xf>
    <xf numFmtId="3" fontId="0" fillId="0" borderId="0" xfId="42" applyNumberFormat="1" applyFont="1" applyAlignment="1" applyProtection="1">
      <alignment horizontal="center"/>
      <protection/>
    </xf>
    <xf numFmtId="4" fontId="0" fillId="7" borderId="10" xfId="42" applyNumberFormat="1" applyFont="1" applyFill="1" applyBorder="1" applyAlignment="1" applyProtection="1">
      <alignment/>
      <protection/>
    </xf>
    <xf numFmtId="189" fontId="0" fillId="7" borderId="10" xfId="42" applyNumberFormat="1" applyFont="1" applyFill="1" applyBorder="1" applyAlignment="1" applyProtection="1">
      <alignment/>
      <protection/>
    </xf>
    <xf numFmtId="3" fontId="0" fillId="7" borderId="10" xfId="42" applyNumberFormat="1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53" fillId="0" borderId="0" xfId="42" applyNumberFormat="1" applyFont="1" applyBorder="1" applyAlignment="1" applyProtection="1">
      <alignment/>
      <protection/>
    </xf>
    <xf numFmtId="4" fontId="53" fillId="0" borderId="0" xfId="0" applyNumberFormat="1" applyFont="1" applyAlignment="1" applyProtection="1">
      <alignment/>
      <protection/>
    </xf>
    <xf numFmtId="4" fontId="53" fillId="38" borderId="10" xfId="42" applyNumberFormat="1" applyFont="1" applyFill="1" applyBorder="1" applyAlignment="1" applyProtection="1">
      <alignment horizontal="center"/>
      <protection locked="0"/>
    </xf>
    <xf numFmtId="189" fontId="53" fillId="38" borderId="10" xfId="42" applyNumberFormat="1" applyFont="1" applyFill="1" applyBorder="1" applyAlignment="1" applyProtection="1">
      <alignment horizontal="center"/>
      <protection locked="0"/>
    </xf>
    <xf numFmtId="3" fontId="53" fillId="38" borderId="10" xfId="42" applyNumberFormat="1" applyFont="1" applyFill="1" applyBorder="1" applyAlignment="1" applyProtection="1">
      <alignment horizontal="center"/>
      <protection locked="0"/>
    </xf>
    <xf numFmtId="3" fontId="53" fillId="37" borderId="0" xfId="0" applyNumberFormat="1" applyFont="1" applyFill="1" applyAlignment="1" applyProtection="1">
      <alignment horizontal="left"/>
      <protection locked="0"/>
    </xf>
    <xf numFmtId="4" fontId="53" fillId="37" borderId="10" xfId="0" applyNumberFormat="1" applyFont="1" applyFill="1" applyBorder="1" applyAlignment="1" applyProtection="1">
      <alignment wrapText="1"/>
      <protection locked="0"/>
    </xf>
    <xf numFmtId="4" fontId="0" fillId="0" borderId="10" xfId="0" applyNumberFormat="1" applyFont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4" fontId="1" fillId="33" borderId="0" xfId="42" applyNumberFormat="1" applyFont="1" applyFill="1" applyBorder="1" applyAlignment="1" applyProtection="1">
      <alignment/>
      <protection/>
    </xf>
    <xf numFmtId="3" fontId="1" fillId="34" borderId="0" xfId="42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9" fontId="1" fillId="0" borderId="0" xfId="42" applyNumberFormat="1" applyFont="1" applyFill="1" applyBorder="1" applyAlignment="1" applyProtection="1">
      <alignment/>
      <protection/>
    </xf>
    <xf numFmtId="4" fontId="1" fillId="35" borderId="0" xfId="42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0" fontId="0" fillId="0" borderId="0" xfId="0" applyNumberForma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10" fontId="0" fillId="37" borderId="0" xfId="0" applyNumberFormat="1" applyFill="1" applyAlignment="1" applyProtection="1">
      <alignment/>
      <protection/>
    </xf>
    <xf numFmtId="10" fontId="53" fillId="0" borderId="0" xfId="0" applyNumberFormat="1" applyFont="1" applyAlignment="1" applyProtection="1">
      <alignment/>
      <protection/>
    </xf>
    <xf numFmtId="10" fontId="1" fillId="34" borderId="0" xfId="42" applyNumberFormat="1" applyFont="1" applyFill="1" applyBorder="1" applyAlignment="1" applyProtection="1">
      <alignment/>
      <protection/>
    </xf>
    <xf numFmtId="4" fontId="1" fillId="34" borderId="0" xfId="42" applyNumberFormat="1" applyFont="1" applyFill="1" applyBorder="1" applyAlignment="1" applyProtection="1">
      <alignment/>
      <protection/>
    </xf>
    <xf numFmtId="4" fontId="0" fillId="34" borderId="0" xfId="42" applyNumberFormat="1" applyFont="1" applyFill="1" applyBorder="1" applyAlignment="1" applyProtection="1">
      <alignment/>
      <protection/>
    </xf>
    <xf numFmtId="10" fontId="0" fillId="34" borderId="0" xfId="42" applyNumberFormat="1" applyFont="1" applyFill="1" applyBorder="1" applyAlignment="1" applyProtection="1">
      <alignment/>
      <protection/>
    </xf>
    <xf numFmtId="4" fontId="0" fillId="7" borderId="10" xfId="0" applyNumberFormat="1" applyFill="1" applyBorder="1" applyAlignment="1" applyProtection="1">
      <alignment/>
      <protection/>
    </xf>
    <xf numFmtId="3" fontId="1" fillId="7" borderId="10" xfId="42" applyNumberFormat="1" applyFont="1" applyFill="1" applyBorder="1" applyAlignment="1" applyProtection="1">
      <alignment/>
      <protection/>
    </xf>
    <xf numFmtId="4" fontId="53" fillId="7" borderId="10" xfId="0" applyNumberFormat="1" applyFont="1" applyFill="1" applyBorder="1" applyAlignment="1" applyProtection="1">
      <alignment/>
      <protection/>
    </xf>
    <xf numFmtId="3" fontId="0" fillId="7" borderId="10" xfId="42" applyNumberFormat="1" applyFont="1" applyFill="1" applyBorder="1" applyAlignment="1" applyProtection="1">
      <alignment/>
      <protection/>
    </xf>
    <xf numFmtId="3" fontId="1" fillId="0" borderId="0" xfId="42" applyNumberFormat="1" applyFon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3" fillId="0" borderId="0" xfId="42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8"/>
  <sheetViews>
    <sheetView tabSelected="1" view="pageBreakPreview" zoomScale="110" zoomScaleSheetLayoutView="110" zoomScalePageLayoutView="0" workbookViewId="0" topLeftCell="A143">
      <selection activeCell="P99" sqref="P99"/>
    </sheetView>
  </sheetViews>
  <sheetFormatPr defaultColWidth="9.140625" defaultRowHeight="12.75"/>
  <cols>
    <col min="1" max="1" width="6.28125" style="46" customWidth="1"/>
    <col min="2" max="2" width="37.421875" style="32" customWidth="1"/>
    <col min="3" max="3" width="11.28125" style="47" customWidth="1"/>
    <col min="4" max="4" width="10.28125" style="48" bestFit="1" customWidth="1"/>
    <col min="5" max="5" width="12.140625" style="49" customWidth="1"/>
    <col min="6" max="6" width="12.8515625" style="49" customWidth="1"/>
    <col min="7" max="7" width="10.140625" style="32" customWidth="1"/>
    <col min="8" max="9" width="13.7109375" style="32" hidden="1" customWidth="1"/>
    <col min="10" max="14" width="10.140625" style="32" hidden="1" customWidth="1"/>
    <col min="15" max="15" width="9.140625" style="32" customWidth="1"/>
    <col min="16" max="16" width="18.28125" style="32" customWidth="1"/>
    <col min="17" max="16384" width="9.140625" style="32" customWidth="1"/>
  </cols>
  <sheetData>
    <row r="1" spans="1:14" ht="12.75">
      <c r="A1" s="199" t="s">
        <v>173</v>
      </c>
      <c r="B1" s="200"/>
      <c r="C1" s="200"/>
      <c r="D1" s="200"/>
      <c r="E1" s="200"/>
      <c r="F1" s="200"/>
      <c r="G1" s="201"/>
      <c r="H1" s="45"/>
      <c r="I1" s="45"/>
      <c r="J1" s="45"/>
      <c r="K1" s="45"/>
      <c r="L1" s="45"/>
      <c r="M1" s="45"/>
      <c r="N1" s="45"/>
    </row>
    <row r="2" spans="1:14" ht="12.75">
      <c r="A2" s="43"/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</row>
    <row r="3" spans="1:6" ht="12.75">
      <c r="A3" s="46" t="s">
        <v>10</v>
      </c>
      <c r="F3" s="50"/>
    </row>
    <row r="4" spans="2:16" ht="12.75">
      <c r="B4" s="51" t="s">
        <v>25</v>
      </c>
      <c r="C4" s="9">
        <v>1</v>
      </c>
      <c r="F4" s="50"/>
      <c r="P4" s="52"/>
    </row>
    <row r="5" spans="2:6" ht="12.75">
      <c r="B5" s="53" t="s">
        <v>177</v>
      </c>
      <c r="F5" s="50"/>
    </row>
    <row r="6" ht="12.75">
      <c r="B6" s="54"/>
    </row>
    <row r="7" ht="12.75">
      <c r="A7" s="46" t="s">
        <v>23</v>
      </c>
    </row>
    <row r="8" spans="1:3" ht="12.75">
      <c r="A8" s="46" t="s">
        <v>174</v>
      </c>
      <c r="C8" s="55" t="s">
        <v>28</v>
      </c>
    </row>
    <row r="9" spans="1:3" ht="12.75">
      <c r="A9" s="46" t="s">
        <v>175</v>
      </c>
      <c r="C9" s="52"/>
    </row>
    <row r="10" ht="12.75">
      <c r="A10" s="46" t="s">
        <v>55</v>
      </c>
    </row>
    <row r="11" spans="2:18" ht="12.75">
      <c r="B11" s="46"/>
      <c r="C11" s="56"/>
      <c r="D11" s="57"/>
      <c r="E11" s="43"/>
      <c r="F11" s="58" t="s">
        <v>176</v>
      </c>
      <c r="G11" s="58" t="s">
        <v>176</v>
      </c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</row>
    <row r="12" spans="2:18" ht="12.75">
      <c r="B12" s="46"/>
      <c r="C12" s="56"/>
      <c r="D12" s="57"/>
      <c r="E12" s="43"/>
      <c r="F12" s="58" t="s">
        <v>5</v>
      </c>
      <c r="G12" s="58" t="s">
        <v>5</v>
      </c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</row>
    <row r="13" spans="1:18" ht="13.5" customHeight="1">
      <c r="A13" s="60" t="s">
        <v>46</v>
      </c>
      <c r="C13" s="56"/>
      <c r="D13" s="57"/>
      <c r="E13" s="61"/>
      <c r="F13" s="61" t="s">
        <v>20</v>
      </c>
      <c r="G13" s="62" t="s">
        <v>4</v>
      </c>
      <c r="H13" s="62"/>
      <c r="I13" s="62"/>
      <c r="J13" s="62"/>
      <c r="K13" s="62"/>
      <c r="L13" s="62"/>
      <c r="M13" s="62"/>
      <c r="N13" s="62"/>
      <c r="O13" s="59"/>
      <c r="P13" s="59"/>
      <c r="Q13" s="59"/>
      <c r="R13" s="59"/>
    </row>
    <row r="14" spans="1:18" s="64" customFormat="1" ht="12.75">
      <c r="A14" s="63"/>
      <c r="C14" s="65"/>
      <c r="D14" s="66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s="1" customFormat="1" ht="12.75" hidden="1">
      <c r="A15" s="69"/>
      <c r="C15" s="70"/>
      <c r="D15" s="71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7" s="78" customFormat="1" ht="12.75">
      <c r="A16" s="74" t="s">
        <v>21</v>
      </c>
      <c r="B16" s="35"/>
      <c r="C16" s="75"/>
      <c r="D16" s="76"/>
      <c r="E16" s="77"/>
      <c r="F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78" customFormat="1" ht="12.75">
      <c r="A17" s="74" t="s">
        <v>31</v>
      </c>
      <c r="B17" s="79" t="s">
        <v>32</v>
      </c>
      <c r="C17" s="74" t="s">
        <v>161</v>
      </c>
      <c r="D17" s="74" t="s">
        <v>64</v>
      </c>
      <c r="E17" s="77"/>
      <c r="F17" s="3"/>
      <c r="G17" s="2"/>
      <c r="H17" s="2"/>
      <c r="I17" s="2"/>
      <c r="J17" s="2"/>
      <c r="K17" s="2"/>
      <c r="L17" s="2"/>
      <c r="M17" s="2"/>
      <c r="N17" s="2"/>
      <c r="O17" s="35"/>
      <c r="P17" s="35"/>
      <c r="Q17" s="35"/>
    </row>
    <row r="18" spans="1:17" s="78" customFormat="1" ht="12.75">
      <c r="A18" s="13"/>
      <c r="B18" s="42"/>
      <c r="C18" s="2" t="s">
        <v>162</v>
      </c>
      <c r="D18" s="14"/>
      <c r="E18" s="77"/>
      <c r="F18" s="15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35"/>
      <c r="P18" s="35"/>
      <c r="Q18" s="35"/>
    </row>
    <row r="19" spans="1:17" s="78" customFormat="1" ht="12.75" hidden="1">
      <c r="A19" s="153"/>
      <c r="B19" s="154"/>
      <c r="C19" s="2" t="s">
        <v>163</v>
      </c>
      <c r="D19" s="155"/>
      <c r="E19" s="77"/>
      <c r="F19" s="156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35"/>
      <c r="P19" s="35"/>
      <c r="Q19" s="35"/>
    </row>
    <row r="20" spans="1:17" s="78" customFormat="1" ht="12.75" hidden="1">
      <c r="A20" s="153"/>
      <c r="B20" s="154"/>
      <c r="C20" s="2" t="s">
        <v>164</v>
      </c>
      <c r="D20" s="155"/>
      <c r="E20" s="77"/>
      <c r="F20" s="156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35"/>
      <c r="P20" s="35"/>
      <c r="Q20" s="35"/>
    </row>
    <row r="21" spans="1:17" s="78" customFormat="1" ht="12.75" hidden="1">
      <c r="A21" s="153"/>
      <c r="B21" s="154"/>
      <c r="C21" s="2" t="s">
        <v>165</v>
      </c>
      <c r="D21" s="155"/>
      <c r="E21" s="77"/>
      <c r="F21" s="156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35"/>
      <c r="P21" s="35"/>
      <c r="Q21" s="35"/>
    </row>
    <row r="22" spans="1:17" s="78" customFormat="1" ht="12.75" hidden="1">
      <c r="A22" s="153"/>
      <c r="B22" s="154"/>
      <c r="C22" s="2" t="s">
        <v>166</v>
      </c>
      <c r="D22" s="155"/>
      <c r="E22" s="77"/>
      <c r="F22" s="156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35"/>
      <c r="P22" s="35"/>
      <c r="Q22" s="35"/>
    </row>
    <row r="23" spans="1:17" s="78" customFormat="1" ht="12.75" hidden="1">
      <c r="A23" s="153"/>
      <c r="B23" s="154"/>
      <c r="C23" s="2" t="s">
        <v>167</v>
      </c>
      <c r="D23" s="155"/>
      <c r="E23" s="77"/>
      <c r="F23" s="156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35"/>
      <c r="P23" s="35"/>
      <c r="Q23" s="35"/>
    </row>
    <row r="24" spans="1:17" s="78" customFormat="1" ht="12.75" hidden="1">
      <c r="A24" s="153"/>
      <c r="B24" s="154"/>
      <c r="C24" s="2" t="s">
        <v>168</v>
      </c>
      <c r="D24" s="155"/>
      <c r="E24" s="77"/>
      <c r="F24" s="156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35"/>
      <c r="P24" s="35"/>
      <c r="Q24" s="35"/>
    </row>
    <row r="25" spans="1:17" s="78" customFormat="1" ht="12.75" hidden="1">
      <c r="A25" s="153"/>
      <c r="B25" s="154"/>
      <c r="C25" s="2" t="s">
        <v>169</v>
      </c>
      <c r="D25" s="155"/>
      <c r="E25" s="77"/>
      <c r="F25" s="156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35"/>
      <c r="P25" s="35"/>
      <c r="Q25" s="35"/>
    </row>
    <row r="26" spans="1:17" s="78" customFormat="1" ht="12.75" hidden="1">
      <c r="A26" s="153"/>
      <c r="B26" s="154"/>
      <c r="C26" s="2" t="s">
        <v>170</v>
      </c>
      <c r="D26" s="155"/>
      <c r="E26" s="77"/>
      <c r="F26" s="156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35"/>
      <c r="P26" s="35"/>
      <c r="Q26" s="35"/>
    </row>
    <row r="27" spans="1:17" s="78" customFormat="1" ht="12.75" hidden="1">
      <c r="A27" s="153"/>
      <c r="B27" s="154"/>
      <c r="C27" s="2" t="s">
        <v>171</v>
      </c>
      <c r="D27" s="155"/>
      <c r="E27" s="77"/>
      <c r="F27" s="156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35"/>
      <c r="P27" s="35"/>
      <c r="Q27" s="35"/>
    </row>
    <row r="28" spans="1:17" s="78" customFormat="1" ht="12.75" hidden="1">
      <c r="A28" s="74"/>
      <c r="B28" s="79" t="s">
        <v>160</v>
      </c>
      <c r="C28" s="75"/>
      <c r="D28" s="76"/>
      <c r="E28" s="77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35"/>
      <c r="P28" s="35"/>
      <c r="Q28" s="35"/>
    </row>
    <row r="29" spans="1:17" s="78" customFormat="1" ht="12.75" hidden="1">
      <c r="A29" s="74"/>
      <c r="B29" s="80"/>
      <c r="C29" s="75"/>
      <c r="D29" s="76"/>
      <c r="E29" s="77"/>
      <c r="F29" s="3"/>
      <c r="G29" s="2"/>
      <c r="H29" s="2"/>
      <c r="I29" s="2"/>
      <c r="J29" s="2"/>
      <c r="K29" s="2"/>
      <c r="L29" s="2"/>
      <c r="M29" s="2"/>
      <c r="N29" s="2"/>
      <c r="O29" s="35"/>
      <c r="P29" s="35"/>
      <c r="Q29" s="35"/>
    </row>
    <row r="30" spans="1:17" s="78" customFormat="1" ht="12.75" hidden="1">
      <c r="A30" s="74" t="s">
        <v>33</v>
      </c>
      <c r="B30" s="35"/>
      <c r="C30" s="75"/>
      <c r="D30" s="76"/>
      <c r="E30" s="77"/>
      <c r="F30" s="3"/>
      <c r="G30" s="2"/>
      <c r="H30" s="2"/>
      <c r="I30" s="2"/>
      <c r="J30" s="2"/>
      <c r="K30" s="2"/>
      <c r="L30" s="2"/>
      <c r="M30" s="2"/>
      <c r="N30" s="2"/>
      <c r="O30" s="35"/>
      <c r="P30" s="35"/>
      <c r="Q30" s="35"/>
    </row>
    <row r="31" spans="1:17" s="78" customFormat="1" ht="12.75" hidden="1">
      <c r="A31" s="74" t="s">
        <v>31</v>
      </c>
      <c r="B31" s="79" t="s">
        <v>32</v>
      </c>
      <c r="C31" s="75" t="s">
        <v>161</v>
      </c>
      <c r="D31" s="76"/>
      <c r="E31" s="77"/>
      <c r="F31" s="3"/>
      <c r="G31" s="2"/>
      <c r="H31" s="2"/>
      <c r="I31" s="2"/>
      <c r="J31" s="2"/>
      <c r="K31" s="2"/>
      <c r="L31" s="2"/>
      <c r="M31" s="2"/>
      <c r="N31" s="2"/>
      <c r="O31" s="35"/>
      <c r="P31" s="35"/>
      <c r="Q31" s="35"/>
    </row>
    <row r="32" spans="1:17" s="78" customFormat="1" ht="12.75" hidden="1">
      <c r="A32" s="157"/>
      <c r="B32" s="154"/>
      <c r="C32" s="158"/>
      <c r="D32" s="76"/>
      <c r="E32" s="77"/>
      <c r="F32" s="156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35"/>
      <c r="P32" s="35"/>
      <c r="Q32" s="35"/>
    </row>
    <row r="33" spans="1:17" s="78" customFormat="1" ht="12.75" hidden="1">
      <c r="A33" s="157"/>
      <c r="B33" s="154"/>
      <c r="C33" s="158"/>
      <c r="D33" s="76"/>
      <c r="E33" s="77"/>
      <c r="F33" s="156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35"/>
      <c r="P33" s="35"/>
      <c r="Q33" s="35"/>
    </row>
    <row r="34" spans="1:17" s="78" customFormat="1" ht="12.75" hidden="1">
      <c r="A34" s="157"/>
      <c r="B34" s="154"/>
      <c r="C34" s="158"/>
      <c r="D34" s="76"/>
      <c r="E34" s="77"/>
      <c r="F34" s="156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35"/>
      <c r="P34" s="35"/>
      <c r="Q34" s="35"/>
    </row>
    <row r="35" spans="1:17" s="78" customFormat="1" ht="12.75" hidden="1">
      <c r="A35" s="157"/>
      <c r="B35" s="154"/>
      <c r="C35" s="158"/>
      <c r="D35" s="76"/>
      <c r="E35" s="77"/>
      <c r="F35" s="156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35"/>
      <c r="P35" s="35"/>
      <c r="Q35" s="35"/>
    </row>
    <row r="36" spans="1:17" s="78" customFormat="1" ht="12.75" hidden="1">
      <c r="A36" s="157"/>
      <c r="B36" s="154"/>
      <c r="C36" s="158"/>
      <c r="D36" s="76"/>
      <c r="E36" s="77"/>
      <c r="F36" s="156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35"/>
      <c r="P36" s="35"/>
      <c r="Q36" s="35"/>
    </row>
    <row r="37" spans="1:17" s="78" customFormat="1" ht="12.75" hidden="1">
      <c r="A37" s="157"/>
      <c r="B37" s="154"/>
      <c r="C37" s="158"/>
      <c r="D37" s="76"/>
      <c r="E37" s="77"/>
      <c r="F37" s="156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35"/>
      <c r="P37" s="35"/>
      <c r="Q37" s="35"/>
    </row>
    <row r="38" spans="1:17" s="78" customFormat="1" ht="12.75" hidden="1">
      <c r="A38" s="157"/>
      <c r="B38" s="154"/>
      <c r="C38" s="158"/>
      <c r="D38" s="76"/>
      <c r="E38" s="77"/>
      <c r="F38" s="156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35"/>
      <c r="P38" s="35"/>
      <c r="Q38" s="35"/>
    </row>
    <row r="39" spans="1:17" s="78" customFormat="1" ht="12.75" hidden="1">
      <c r="A39" s="157"/>
      <c r="B39" s="154"/>
      <c r="C39" s="158"/>
      <c r="D39" s="76"/>
      <c r="E39" s="77"/>
      <c r="F39" s="156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35"/>
      <c r="P39" s="35"/>
      <c r="Q39" s="35"/>
    </row>
    <row r="40" spans="1:17" s="78" customFormat="1" ht="12.75" hidden="1">
      <c r="A40" s="157"/>
      <c r="B40" s="154"/>
      <c r="C40" s="158"/>
      <c r="D40" s="76"/>
      <c r="E40" s="77"/>
      <c r="F40" s="156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35"/>
      <c r="P40" s="35"/>
      <c r="Q40" s="35"/>
    </row>
    <row r="41" spans="1:17" s="78" customFormat="1" ht="12.75" hidden="1">
      <c r="A41" s="157"/>
      <c r="B41" s="154"/>
      <c r="C41" s="158"/>
      <c r="D41" s="76"/>
      <c r="E41" s="77"/>
      <c r="F41" s="156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35"/>
      <c r="P41" s="35"/>
      <c r="Q41" s="35"/>
    </row>
    <row r="42" spans="1:17" s="78" customFormat="1" ht="12.75" hidden="1">
      <c r="A42" s="74"/>
      <c r="B42" s="79" t="s">
        <v>160</v>
      </c>
      <c r="C42" s="75"/>
      <c r="D42" s="76"/>
      <c r="E42" s="77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35"/>
      <c r="P42" s="35"/>
      <c r="Q42" s="35"/>
    </row>
    <row r="43" spans="1:17" s="78" customFormat="1" ht="12.75" hidden="1">
      <c r="A43" s="74"/>
      <c r="B43" s="74" t="s">
        <v>63</v>
      </c>
      <c r="C43" s="75"/>
      <c r="D43" s="76"/>
      <c r="E43" s="77"/>
      <c r="F43" s="159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35"/>
      <c r="P43" s="35"/>
      <c r="Q43" s="35"/>
    </row>
    <row r="44" spans="1:17" s="78" customFormat="1" ht="12.75" hidden="1">
      <c r="A44" s="74"/>
      <c r="B44" s="35"/>
      <c r="C44" s="75"/>
      <c r="D44" s="76"/>
      <c r="E44" s="77"/>
      <c r="F44" s="2"/>
      <c r="G44" s="2"/>
      <c r="H44" s="2"/>
      <c r="I44" s="2"/>
      <c r="J44" s="2"/>
      <c r="K44" s="2"/>
      <c r="L44" s="2"/>
      <c r="M44" s="2"/>
      <c r="N44" s="2"/>
      <c r="O44" s="35"/>
      <c r="P44" s="35"/>
      <c r="Q44" s="35"/>
    </row>
    <row r="45" spans="1:17" s="78" customFormat="1" ht="12.75" hidden="1">
      <c r="A45" s="74" t="s">
        <v>34</v>
      </c>
      <c r="B45" s="35"/>
      <c r="C45" s="75"/>
      <c r="D45" s="76"/>
      <c r="E45" s="77"/>
      <c r="F45" s="3"/>
      <c r="G45" s="2"/>
      <c r="H45" s="2"/>
      <c r="I45" s="2"/>
      <c r="J45" s="2"/>
      <c r="K45" s="2"/>
      <c r="L45" s="2"/>
      <c r="M45" s="2"/>
      <c r="N45" s="2"/>
      <c r="O45" s="35"/>
      <c r="P45" s="35"/>
      <c r="Q45" s="35"/>
    </row>
    <row r="46" spans="1:17" s="78" customFormat="1" ht="12.75" hidden="1">
      <c r="A46" s="74" t="s">
        <v>31</v>
      </c>
      <c r="B46" s="79" t="s">
        <v>32</v>
      </c>
      <c r="C46" s="75" t="s">
        <v>161</v>
      </c>
      <c r="D46" s="76"/>
      <c r="E46" s="77"/>
      <c r="F46" s="3"/>
      <c r="G46" s="2"/>
      <c r="H46" s="2"/>
      <c r="I46" s="2"/>
      <c r="J46" s="2"/>
      <c r="K46" s="2"/>
      <c r="L46" s="2"/>
      <c r="M46" s="2"/>
      <c r="N46" s="2"/>
      <c r="O46" s="35"/>
      <c r="P46" s="35"/>
      <c r="Q46" s="35"/>
    </row>
    <row r="47" spans="1:17" s="78" customFormat="1" ht="12.75" hidden="1">
      <c r="A47" s="157"/>
      <c r="B47" s="154"/>
      <c r="C47" s="158"/>
      <c r="D47" s="76"/>
      <c r="E47" s="77"/>
      <c r="F47" s="156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35"/>
      <c r="P47" s="35"/>
      <c r="Q47" s="35"/>
    </row>
    <row r="48" spans="1:17" s="78" customFormat="1" ht="12.75" hidden="1">
      <c r="A48" s="157"/>
      <c r="B48" s="154"/>
      <c r="C48" s="158"/>
      <c r="D48" s="76"/>
      <c r="E48" s="77"/>
      <c r="F48" s="156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35"/>
      <c r="P48" s="35"/>
      <c r="Q48" s="35"/>
    </row>
    <row r="49" spans="1:17" s="78" customFormat="1" ht="12.75" hidden="1">
      <c r="A49" s="157"/>
      <c r="B49" s="154"/>
      <c r="C49" s="158"/>
      <c r="D49" s="76"/>
      <c r="E49" s="77"/>
      <c r="F49" s="156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35"/>
      <c r="P49" s="35"/>
      <c r="Q49" s="35"/>
    </row>
    <row r="50" spans="1:17" s="78" customFormat="1" ht="12.75" hidden="1">
      <c r="A50" s="157"/>
      <c r="B50" s="154"/>
      <c r="C50" s="158"/>
      <c r="D50" s="76"/>
      <c r="E50" s="77"/>
      <c r="F50" s="156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35"/>
      <c r="P50" s="35"/>
      <c r="Q50" s="35"/>
    </row>
    <row r="51" spans="1:17" s="78" customFormat="1" ht="12.75" hidden="1">
      <c r="A51" s="157"/>
      <c r="B51" s="154"/>
      <c r="C51" s="158"/>
      <c r="D51" s="76"/>
      <c r="E51" s="77"/>
      <c r="F51" s="156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35"/>
      <c r="P51" s="35"/>
      <c r="Q51" s="35"/>
    </row>
    <row r="52" spans="1:17" s="78" customFormat="1" ht="12.75" hidden="1">
      <c r="A52" s="157"/>
      <c r="B52" s="154"/>
      <c r="C52" s="158"/>
      <c r="D52" s="76"/>
      <c r="E52" s="77"/>
      <c r="F52" s="156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35"/>
      <c r="P52" s="35"/>
      <c r="Q52" s="35"/>
    </row>
    <row r="53" spans="1:17" s="78" customFormat="1" ht="12.75" hidden="1">
      <c r="A53" s="157"/>
      <c r="B53" s="154"/>
      <c r="C53" s="158"/>
      <c r="D53" s="76"/>
      <c r="E53" s="77"/>
      <c r="F53" s="156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35"/>
      <c r="P53" s="35"/>
      <c r="Q53" s="35"/>
    </row>
    <row r="54" spans="1:17" s="78" customFormat="1" ht="12.75" hidden="1">
      <c r="A54" s="157"/>
      <c r="B54" s="154"/>
      <c r="C54" s="158"/>
      <c r="D54" s="76"/>
      <c r="E54" s="77"/>
      <c r="F54" s="156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35"/>
      <c r="P54" s="35"/>
      <c r="Q54" s="35"/>
    </row>
    <row r="55" spans="1:17" s="78" customFormat="1" ht="12.75" hidden="1">
      <c r="A55" s="157"/>
      <c r="B55" s="154"/>
      <c r="C55" s="158"/>
      <c r="D55" s="76"/>
      <c r="E55" s="77"/>
      <c r="F55" s="156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35"/>
      <c r="P55" s="35"/>
      <c r="Q55" s="35"/>
    </row>
    <row r="56" spans="1:17" s="78" customFormat="1" ht="12.75" hidden="1">
      <c r="A56" s="157"/>
      <c r="B56" s="154"/>
      <c r="C56" s="158"/>
      <c r="D56" s="76"/>
      <c r="E56" s="77"/>
      <c r="F56" s="156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35"/>
      <c r="P56" s="35"/>
      <c r="Q56" s="35"/>
    </row>
    <row r="57" spans="1:17" s="78" customFormat="1" ht="12.75" hidden="1">
      <c r="A57" s="74"/>
      <c r="B57" s="79" t="s">
        <v>160</v>
      </c>
      <c r="C57" s="75"/>
      <c r="D57" s="76"/>
      <c r="E57" s="77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35"/>
      <c r="P57" s="35"/>
      <c r="Q57" s="35"/>
    </row>
    <row r="58" spans="1:17" s="78" customFormat="1" ht="12.75" hidden="1">
      <c r="A58" s="74"/>
      <c r="B58" s="35"/>
      <c r="C58" s="75"/>
      <c r="D58" s="76"/>
      <c r="E58" s="77"/>
      <c r="F58" s="3"/>
      <c r="G58" s="2"/>
      <c r="H58" s="2"/>
      <c r="I58" s="2"/>
      <c r="J58" s="2"/>
      <c r="K58" s="2"/>
      <c r="L58" s="2"/>
      <c r="M58" s="2"/>
      <c r="N58" s="2"/>
      <c r="O58" s="35"/>
      <c r="P58" s="35"/>
      <c r="Q58" s="35"/>
    </row>
    <row r="59" spans="1:17" s="78" customFormat="1" ht="12.75" hidden="1">
      <c r="A59" s="74" t="s">
        <v>22</v>
      </c>
      <c r="B59" s="35"/>
      <c r="C59" s="75"/>
      <c r="D59" s="76"/>
      <c r="E59" s="77"/>
      <c r="F59" s="2"/>
      <c r="G59" s="2"/>
      <c r="H59" s="2"/>
      <c r="I59" s="2"/>
      <c r="J59" s="2"/>
      <c r="K59" s="2"/>
      <c r="L59" s="2"/>
      <c r="M59" s="2"/>
      <c r="N59" s="2"/>
      <c r="O59" s="35"/>
      <c r="P59" s="35"/>
      <c r="Q59" s="35"/>
    </row>
    <row r="60" spans="1:17" s="78" customFormat="1" ht="12.75" hidden="1">
      <c r="A60" s="74" t="s">
        <v>31</v>
      </c>
      <c r="B60" s="79" t="s">
        <v>32</v>
      </c>
      <c r="C60" s="75" t="s">
        <v>161</v>
      </c>
      <c r="D60" s="76"/>
      <c r="E60" s="77"/>
      <c r="F60" s="3"/>
      <c r="G60" s="2"/>
      <c r="H60" s="2"/>
      <c r="I60" s="2"/>
      <c r="J60" s="2"/>
      <c r="K60" s="2"/>
      <c r="L60" s="2"/>
      <c r="M60" s="2"/>
      <c r="N60" s="2"/>
      <c r="O60" s="35"/>
      <c r="P60" s="35"/>
      <c r="Q60" s="35"/>
    </row>
    <row r="61" spans="1:17" s="78" customFormat="1" ht="12.75" hidden="1">
      <c r="A61" s="157"/>
      <c r="B61" s="154"/>
      <c r="C61" s="158"/>
      <c r="D61" s="76"/>
      <c r="E61" s="77"/>
      <c r="F61" s="156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35"/>
      <c r="P61" s="35"/>
      <c r="Q61" s="35"/>
    </row>
    <row r="62" spans="1:17" s="78" customFormat="1" ht="12.75" hidden="1">
      <c r="A62" s="157"/>
      <c r="B62" s="154"/>
      <c r="C62" s="158"/>
      <c r="D62" s="76"/>
      <c r="E62" s="77"/>
      <c r="F62" s="156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35"/>
      <c r="P62" s="35"/>
      <c r="Q62" s="35"/>
    </row>
    <row r="63" spans="1:17" s="78" customFormat="1" ht="12.75" hidden="1">
      <c r="A63" s="157"/>
      <c r="B63" s="154"/>
      <c r="C63" s="158"/>
      <c r="D63" s="76"/>
      <c r="E63" s="77"/>
      <c r="F63" s="156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35"/>
      <c r="P63" s="35"/>
      <c r="Q63" s="35"/>
    </row>
    <row r="64" spans="1:17" s="78" customFormat="1" ht="12.75" hidden="1">
      <c r="A64" s="157"/>
      <c r="B64" s="154"/>
      <c r="C64" s="158"/>
      <c r="D64" s="76"/>
      <c r="E64" s="77"/>
      <c r="F64" s="156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35"/>
      <c r="P64" s="35"/>
      <c r="Q64" s="35"/>
    </row>
    <row r="65" spans="1:17" s="78" customFormat="1" ht="12.75" hidden="1">
      <c r="A65" s="157"/>
      <c r="B65" s="154"/>
      <c r="C65" s="158"/>
      <c r="D65" s="76"/>
      <c r="E65" s="77"/>
      <c r="F65" s="156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35"/>
      <c r="P65" s="35"/>
      <c r="Q65" s="35"/>
    </row>
    <row r="66" spans="1:17" s="78" customFormat="1" ht="12.75" hidden="1">
      <c r="A66" s="157"/>
      <c r="B66" s="154"/>
      <c r="C66" s="158"/>
      <c r="D66" s="76"/>
      <c r="E66" s="77"/>
      <c r="F66" s="156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35"/>
      <c r="P66" s="35"/>
      <c r="Q66" s="35"/>
    </row>
    <row r="67" spans="1:17" s="78" customFormat="1" ht="12.75" hidden="1">
      <c r="A67" s="157"/>
      <c r="B67" s="154"/>
      <c r="C67" s="158"/>
      <c r="D67" s="76"/>
      <c r="E67" s="77"/>
      <c r="F67" s="156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35"/>
      <c r="P67" s="35"/>
      <c r="Q67" s="35"/>
    </row>
    <row r="68" spans="1:17" s="78" customFormat="1" ht="12.75" hidden="1">
      <c r="A68" s="157"/>
      <c r="B68" s="154"/>
      <c r="C68" s="158"/>
      <c r="D68" s="76"/>
      <c r="E68" s="77"/>
      <c r="F68" s="156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35"/>
      <c r="P68" s="35"/>
      <c r="Q68" s="35"/>
    </row>
    <row r="69" spans="1:17" s="78" customFormat="1" ht="12.75" hidden="1">
      <c r="A69" s="157"/>
      <c r="B69" s="154"/>
      <c r="C69" s="158"/>
      <c r="D69" s="76"/>
      <c r="E69" s="77"/>
      <c r="F69" s="156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35"/>
      <c r="P69" s="35"/>
      <c r="Q69" s="35"/>
    </row>
    <row r="70" spans="1:17" s="78" customFormat="1" ht="12.75" hidden="1">
      <c r="A70" s="157"/>
      <c r="B70" s="154"/>
      <c r="C70" s="158"/>
      <c r="D70" s="76"/>
      <c r="E70" s="77"/>
      <c r="F70" s="156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35"/>
      <c r="P70" s="35"/>
      <c r="Q70" s="35"/>
    </row>
    <row r="71" spans="1:17" s="78" customFormat="1" ht="12.75" hidden="1">
      <c r="A71" s="74"/>
      <c r="B71" s="79" t="s">
        <v>160</v>
      </c>
      <c r="C71" s="75"/>
      <c r="D71" s="76"/>
      <c r="E71" s="77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35"/>
      <c r="P71" s="35"/>
      <c r="Q71" s="35"/>
    </row>
    <row r="72" spans="1:17" s="78" customFormat="1" ht="12.75" hidden="1">
      <c r="A72" s="74"/>
      <c r="B72" s="35"/>
      <c r="C72" s="75"/>
      <c r="D72" s="76"/>
      <c r="E72" s="77"/>
      <c r="F72" s="3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s="78" customFormat="1" ht="13.5" thickBot="1">
      <c r="A73" s="81" t="s">
        <v>3</v>
      </c>
      <c r="B73" s="81"/>
      <c r="C73" s="82"/>
      <c r="D73" s="83"/>
      <c r="E73" s="84"/>
      <c r="F73" s="27">
        <f>SUM(F28+F42+F43+F57+F71)</f>
        <v>0</v>
      </c>
      <c r="G73" s="27">
        <f>SUM(G28+G42+G43+G57+G71)</f>
        <v>0</v>
      </c>
      <c r="H73" s="181"/>
      <c r="I73" s="181"/>
      <c r="J73" s="181"/>
      <c r="K73" s="181"/>
      <c r="L73" s="181"/>
      <c r="M73" s="181"/>
      <c r="N73" s="181"/>
      <c r="O73" s="35"/>
      <c r="P73" s="35"/>
      <c r="Q73" s="35"/>
    </row>
    <row r="74" spans="1:17" s="78" customFormat="1" ht="12.75">
      <c r="A74" s="74"/>
      <c r="B74" s="74"/>
      <c r="C74" s="85"/>
      <c r="D74" s="86"/>
      <c r="E74" s="87"/>
      <c r="F74" s="88"/>
      <c r="G74" s="88"/>
      <c r="H74" s="88"/>
      <c r="I74" s="88"/>
      <c r="J74" s="88"/>
      <c r="K74" s="88"/>
      <c r="L74" s="88"/>
      <c r="M74" s="88"/>
      <c r="N74" s="88"/>
      <c r="O74" s="35"/>
      <c r="P74" s="35"/>
      <c r="Q74" s="35"/>
    </row>
    <row r="75" spans="1:6" s="35" customFormat="1" ht="12.75">
      <c r="A75" s="46" t="s">
        <v>6</v>
      </c>
      <c r="B75" s="74"/>
      <c r="C75" s="85"/>
      <c r="D75" s="89"/>
      <c r="E75" s="90"/>
      <c r="F75" s="3"/>
    </row>
    <row r="76" spans="1:14" ht="13.5" customHeight="1">
      <c r="A76" s="32"/>
      <c r="B76" s="46"/>
      <c r="C76" s="56" t="s">
        <v>29</v>
      </c>
      <c r="D76" s="57" t="s">
        <v>30</v>
      </c>
      <c r="E76" s="43" t="s">
        <v>0</v>
      </c>
      <c r="F76" s="58" t="s">
        <v>65</v>
      </c>
      <c r="G76" s="58" t="s">
        <v>65</v>
      </c>
      <c r="H76" s="58" t="s">
        <v>241</v>
      </c>
      <c r="I76" s="58" t="s">
        <v>242</v>
      </c>
      <c r="J76" s="58" t="s">
        <v>242</v>
      </c>
      <c r="K76" s="58" t="s">
        <v>241</v>
      </c>
      <c r="L76" s="58" t="s">
        <v>242</v>
      </c>
      <c r="M76" s="62" t="s">
        <v>242</v>
      </c>
      <c r="N76" s="62" t="s">
        <v>243</v>
      </c>
    </row>
    <row r="77" spans="1:14" ht="12.75">
      <c r="A77" s="32"/>
      <c r="B77" s="46"/>
      <c r="C77" s="56"/>
      <c r="D77" s="57"/>
      <c r="E77" s="43"/>
      <c r="F77" s="58" t="s">
        <v>5</v>
      </c>
      <c r="G77" s="58" t="s">
        <v>5</v>
      </c>
      <c r="H77" s="61"/>
      <c r="I77" s="58"/>
      <c r="J77" s="58"/>
      <c r="K77" s="58"/>
      <c r="L77" s="58"/>
      <c r="M77" s="59"/>
      <c r="N77" s="59"/>
    </row>
    <row r="78" spans="2:14" ht="12.75">
      <c r="B78" s="46"/>
      <c r="C78" s="56" t="s">
        <v>1</v>
      </c>
      <c r="D78" s="57" t="s">
        <v>2</v>
      </c>
      <c r="E78" s="61" t="s">
        <v>20</v>
      </c>
      <c r="F78" s="61" t="s">
        <v>20</v>
      </c>
      <c r="G78" s="62" t="s">
        <v>4</v>
      </c>
      <c r="H78" s="61" t="s">
        <v>20</v>
      </c>
      <c r="I78" s="61" t="s">
        <v>20</v>
      </c>
      <c r="J78" s="186" t="s">
        <v>244</v>
      </c>
      <c r="K78" s="186" t="s">
        <v>4</v>
      </c>
      <c r="L78" s="186" t="s">
        <v>4</v>
      </c>
      <c r="M78" s="62" t="s">
        <v>244</v>
      </c>
      <c r="N78" s="62"/>
    </row>
    <row r="79" spans="1:14" ht="12.75">
      <c r="A79" s="46" t="s">
        <v>79</v>
      </c>
      <c r="B79" s="46"/>
      <c r="C79" s="56"/>
      <c r="D79" s="57"/>
      <c r="E79" s="61"/>
      <c r="F79" s="61"/>
      <c r="G79" s="62"/>
      <c r="H79" s="62"/>
      <c r="I79" s="62"/>
      <c r="J79" s="62"/>
      <c r="K79" s="62"/>
      <c r="L79" s="62"/>
      <c r="M79" s="62"/>
      <c r="N79" s="62"/>
    </row>
    <row r="80" spans="1:14" ht="12.75">
      <c r="A80" s="91">
        <v>1</v>
      </c>
      <c r="B80" s="92" t="s">
        <v>80</v>
      </c>
      <c r="C80" s="93"/>
      <c r="D80" s="94"/>
      <c r="E80" s="95"/>
      <c r="F80" s="96"/>
      <c r="G80" s="97"/>
      <c r="H80" s="97"/>
      <c r="I80" s="97"/>
      <c r="J80" s="97"/>
      <c r="K80" s="97"/>
      <c r="L80" s="97"/>
      <c r="M80" s="97"/>
      <c r="N80" s="97"/>
    </row>
    <row r="81" spans="1:14" ht="12.75" hidden="1">
      <c r="A81" s="98">
        <v>1.1</v>
      </c>
      <c r="B81" s="80" t="s">
        <v>83</v>
      </c>
      <c r="C81" s="159"/>
      <c r="D81" s="160"/>
      <c r="E81" s="156"/>
      <c r="F81" s="28">
        <f>D81*E81</f>
        <v>0</v>
      </c>
      <c r="G81" s="29">
        <f>F81*C4</f>
        <v>0</v>
      </c>
      <c r="H81" s="29"/>
      <c r="I81" s="29"/>
      <c r="J81" s="29"/>
      <c r="K81" s="29"/>
      <c r="L81" s="29"/>
      <c r="M81" s="29"/>
      <c r="N81" s="29"/>
    </row>
    <row r="82" spans="1:14" ht="12.75" hidden="1">
      <c r="A82" s="74" t="s">
        <v>101</v>
      </c>
      <c r="B82" s="80"/>
      <c r="C82" s="4"/>
      <c r="D82" s="99"/>
      <c r="E82" s="3"/>
      <c r="F82" s="3"/>
      <c r="G82" s="29"/>
      <c r="H82" s="29"/>
      <c r="I82" s="29"/>
      <c r="J82" s="29"/>
      <c r="K82" s="29"/>
      <c r="L82" s="29"/>
      <c r="M82" s="29"/>
      <c r="N82" s="29"/>
    </row>
    <row r="83" spans="1:14" ht="12.75" hidden="1">
      <c r="A83" s="100" t="s">
        <v>82</v>
      </c>
      <c r="B83" s="101"/>
      <c r="C83" s="159"/>
      <c r="D83" s="160"/>
      <c r="E83" s="156"/>
      <c r="F83" s="30">
        <f aca="true" t="shared" si="0" ref="F83:F88">D83*E83</f>
        <v>0</v>
      </c>
      <c r="G83" s="29">
        <f>F83*C4</f>
        <v>0</v>
      </c>
      <c r="H83" s="29"/>
      <c r="I83" s="29"/>
      <c r="J83" s="29"/>
      <c r="K83" s="29"/>
      <c r="L83" s="29"/>
      <c r="M83" s="29"/>
      <c r="N83" s="29"/>
    </row>
    <row r="84" spans="1:14" ht="12.75" hidden="1">
      <c r="A84" s="102" t="s">
        <v>85</v>
      </c>
      <c r="B84" s="103"/>
      <c r="C84" s="159"/>
      <c r="D84" s="160"/>
      <c r="E84" s="156"/>
      <c r="F84" s="30">
        <f t="shared" si="0"/>
        <v>0</v>
      </c>
      <c r="G84" s="29">
        <f>F84*C4</f>
        <v>0</v>
      </c>
      <c r="H84" s="29"/>
      <c r="I84" s="29"/>
      <c r="J84" s="29"/>
      <c r="K84" s="29"/>
      <c r="L84" s="29"/>
      <c r="M84" s="29"/>
      <c r="N84" s="29"/>
    </row>
    <row r="85" spans="1:14" ht="12.75" hidden="1">
      <c r="A85" s="102" t="s">
        <v>86</v>
      </c>
      <c r="B85" s="103"/>
      <c r="C85" s="159"/>
      <c r="D85" s="160"/>
      <c r="E85" s="156"/>
      <c r="F85" s="30">
        <f t="shared" si="0"/>
        <v>0</v>
      </c>
      <c r="G85" s="29">
        <f>F85*C4</f>
        <v>0</v>
      </c>
      <c r="H85" s="29"/>
      <c r="I85" s="29"/>
      <c r="J85" s="29"/>
      <c r="K85" s="29"/>
      <c r="L85" s="29"/>
      <c r="M85" s="29"/>
      <c r="N85" s="29"/>
    </row>
    <row r="86" spans="1:14" ht="12.75" hidden="1">
      <c r="A86" s="102" t="s">
        <v>87</v>
      </c>
      <c r="B86" s="103"/>
      <c r="C86" s="159"/>
      <c r="D86" s="160"/>
      <c r="E86" s="156"/>
      <c r="F86" s="30">
        <f t="shared" si="0"/>
        <v>0</v>
      </c>
      <c r="G86" s="29">
        <f>F86*C4</f>
        <v>0</v>
      </c>
      <c r="H86" s="29"/>
      <c r="I86" s="29"/>
      <c r="J86" s="29"/>
      <c r="K86" s="29"/>
      <c r="L86" s="29"/>
      <c r="M86" s="29"/>
      <c r="N86" s="29"/>
    </row>
    <row r="87" spans="1:14" ht="12.75" hidden="1">
      <c r="A87" s="102" t="s">
        <v>88</v>
      </c>
      <c r="B87" s="103"/>
      <c r="C87" s="159"/>
      <c r="D87" s="160"/>
      <c r="E87" s="156"/>
      <c r="F87" s="30">
        <f t="shared" si="0"/>
        <v>0</v>
      </c>
      <c r="G87" s="29">
        <f>F87*C4</f>
        <v>0</v>
      </c>
      <c r="H87" s="29"/>
      <c r="I87" s="29"/>
      <c r="J87" s="29"/>
      <c r="K87" s="29"/>
      <c r="L87" s="29"/>
      <c r="M87" s="29"/>
      <c r="N87" s="29"/>
    </row>
    <row r="88" spans="1:14" ht="12.75" hidden="1">
      <c r="A88" s="102" t="s">
        <v>89</v>
      </c>
      <c r="B88" s="103"/>
      <c r="C88" s="159"/>
      <c r="D88" s="160"/>
      <c r="E88" s="156"/>
      <c r="F88" s="30">
        <f t="shared" si="0"/>
        <v>0</v>
      </c>
      <c r="G88" s="29">
        <f>F88*C4</f>
        <v>0</v>
      </c>
      <c r="H88" s="29"/>
      <c r="I88" s="29"/>
      <c r="J88" s="29"/>
      <c r="K88" s="29"/>
      <c r="L88" s="29"/>
      <c r="M88" s="29"/>
      <c r="N88" s="29"/>
    </row>
    <row r="89" spans="1:6" ht="12.75" hidden="1">
      <c r="A89" s="104"/>
      <c r="B89" s="103"/>
      <c r="C89" s="2"/>
      <c r="D89" s="105"/>
      <c r="E89" s="106"/>
      <c r="F89" s="31"/>
    </row>
    <row r="90" spans="1:6" ht="12.75" hidden="1">
      <c r="A90" s="74" t="s">
        <v>102</v>
      </c>
      <c r="C90" s="2"/>
      <c r="D90" s="105"/>
      <c r="E90" s="106"/>
      <c r="F90" s="31"/>
    </row>
    <row r="91" spans="1:13" ht="12.75">
      <c r="A91" s="143" t="s">
        <v>178</v>
      </c>
      <c r="B91" s="42"/>
      <c r="C91" s="16"/>
      <c r="D91" s="17"/>
      <c r="E91" s="15"/>
      <c r="F91" s="31">
        <v>0</v>
      </c>
      <c r="G91" s="32">
        <f>F91*C4</f>
        <v>0</v>
      </c>
      <c r="H91" s="195"/>
      <c r="I91" s="32">
        <f>H91-F91</f>
        <v>0</v>
      </c>
      <c r="J91" s="187">
        <f>IF(F91=0,0,I91/F91)</f>
        <v>0</v>
      </c>
      <c r="K91" s="32">
        <f>H91*$C$4</f>
        <v>0</v>
      </c>
      <c r="L91" s="32">
        <f>K91-G91</f>
        <v>0</v>
      </c>
      <c r="M91" s="187">
        <f>IF(G91=0,0,L91/G91)</f>
        <v>0</v>
      </c>
    </row>
    <row r="92" spans="1:13" ht="12.75">
      <c r="A92" s="147" t="s">
        <v>82</v>
      </c>
      <c r="B92" s="42"/>
      <c r="C92" s="16"/>
      <c r="D92" s="17"/>
      <c r="E92" s="15"/>
      <c r="F92" s="31">
        <f aca="true" t="shared" si="1" ref="F92:F100">D92*E92</f>
        <v>0</v>
      </c>
      <c r="G92" s="32">
        <f>F92*C4</f>
        <v>0</v>
      </c>
      <c r="H92" s="195"/>
      <c r="I92" s="32">
        <f aca="true" t="shared" si="2" ref="I92:I151">H92-F92</f>
        <v>0</v>
      </c>
      <c r="J92" s="187">
        <f aca="true" t="shared" si="3" ref="J92:J151">IF(F92=0,0,I92/F92)</f>
        <v>0</v>
      </c>
      <c r="K92" s="32">
        <f aca="true" t="shared" si="4" ref="K92:K151">H92*$C$4</f>
        <v>0</v>
      </c>
      <c r="L92" s="32">
        <f aca="true" t="shared" si="5" ref="L92:L151">K92-G92</f>
        <v>0</v>
      </c>
      <c r="M92" s="187">
        <f aca="true" t="shared" si="6" ref="M92:M151">IF(G92=0,0,L92/G92)</f>
        <v>0</v>
      </c>
    </row>
    <row r="93" spans="1:13" ht="12.75">
      <c r="A93" s="147" t="s">
        <v>84</v>
      </c>
      <c r="B93" s="42"/>
      <c r="C93" s="16"/>
      <c r="D93" s="17"/>
      <c r="E93" s="15"/>
      <c r="F93" s="31">
        <f t="shared" si="1"/>
        <v>0</v>
      </c>
      <c r="G93" s="32">
        <f>F93*C4</f>
        <v>0</v>
      </c>
      <c r="H93" s="195"/>
      <c r="I93" s="32">
        <f t="shared" si="2"/>
        <v>0</v>
      </c>
      <c r="J93" s="187">
        <f t="shared" si="3"/>
        <v>0</v>
      </c>
      <c r="K93" s="32">
        <f t="shared" si="4"/>
        <v>0</v>
      </c>
      <c r="L93" s="32">
        <f t="shared" si="5"/>
        <v>0</v>
      </c>
      <c r="M93" s="187">
        <f t="shared" si="6"/>
        <v>0</v>
      </c>
    </row>
    <row r="94" spans="1:13" ht="12.75">
      <c r="A94" s="147" t="s">
        <v>180</v>
      </c>
      <c r="B94" s="42"/>
      <c r="C94" s="16"/>
      <c r="D94" s="17"/>
      <c r="E94" s="15"/>
      <c r="F94" s="31">
        <f t="shared" si="1"/>
        <v>0</v>
      </c>
      <c r="G94" s="32">
        <f>F94*C4</f>
        <v>0</v>
      </c>
      <c r="H94" s="195"/>
      <c r="I94" s="32">
        <f t="shared" si="2"/>
        <v>0</v>
      </c>
      <c r="J94" s="187">
        <f t="shared" si="3"/>
        <v>0</v>
      </c>
      <c r="K94" s="32">
        <f t="shared" si="4"/>
        <v>0</v>
      </c>
      <c r="L94" s="32">
        <f t="shared" si="5"/>
        <v>0</v>
      </c>
      <c r="M94" s="187">
        <f t="shared" si="6"/>
        <v>0</v>
      </c>
    </row>
    <row r="95" spans="1:13" ht="12.75">
      <c r="A95" s="147" t="s">
        <v>179</v>
      </c>
      <c r="B95" s="42"/>
      <c r="C95" s="16"/>
      <c r="D95" s="17"/>
      <c r="E95" s="15"/>
      <c r="F95" s="31">
        <f>D95*E95</f>
        <v>0</v>
      </c>
      <c r="G95" s="32">
        <f>F95*C4</f>
        <v>0</v>
      </c>
      <c r="H95" s="195"/>
      <c r="I95" s="32">
        <f t="shared" si="2"/>
        <v>0</v>
      </c>
      <c r="J95" s="187">
        <f t="shared" si="3"/>
        <v>0</v>
      </c>
      <c r="K95" s="32">
        <f t="shared" si="4"/>
        <v>0</v>
      </c>
      <c r="L95" s="32">
        <f t="shared" si="5"/>
        <v>0</v>
      </c>
      <c r="M95" s="187">
        <f t="shared" si="6"/>
        <v>0</v>
      </c>
    </row>
    <row r="96" spans="1:13" ht="12.75">
      <c r="A96" s="147" t="s">
        <v>181</v>
      </c>
      <c r="B96" s="42"/>
      <c r="C96" s="16"/>
      <c r="D96" s="17"/>
      <c r="E96" s="15"/>
      <c r="F96" s="31">
        <f>D96*E96</f>
        <v>0</v>
      </c>
      <c r="G96" s="32">
        <f>F96*C4</f>
        <v>0</v>
      </c>
      <c r="H96" s="195"/>
      <c r="I96" s="32">
        <f t="shared" si="2"/>
        <v>0</v>
      </c>
      <c r="J96" s="187">
        <f t="shared" si="3"/>
        <v>0</v>
      </c>
      <c r="K96" s="32">
        <f t="shared" si="4"/>
        <v>0</v>
      </c>
      <c r="L96" s="32">
        <f t="shared" si="5"/>
        <v>0</v>
      </c>
      <c r="M96" s="187">
        <f t="shared" si="6"/>
        <v>0</v>
      </c>
    </row>
    <row r="97" spans="1:13" ht="12.75">
      <c r="A97" s="147" t="s">
        <v>182</v>
      </c>
      <c r="B97" s="42"/>
      <c r="C97" s="16"/>
      <c r="D97" s="17"/>
      <c r="E97" s="15"/>
      <c r="F97" s="31">
        <f>D97*E97</f>
        <v>0</v>
      </c>
      <c r="G97" s="32">
        <f>F97*C4</f>
        <v>0</v>
      </c>
      <c r="H97" s="195"/>
      <c r="I97" s="32">
        <f t="shared" si="2"/>
        <v>0</v>
      </c>
      <c r="J97" s="187">
        <f t="shared" si="3"/>
        <v>0</v>
      </c>
      <c r="K97" s="32">
        <f t="shared" si="4"/>
        <v>0</v>
      </c>
      <c r="L97" s="32">
        <f t="shared" si="5"/>
        <v>0</v>
      </c>
      <c r="M97" s="187">
        <f t="shared" si="6"/>
        <v>0</v>
      </c>
    </row>
    <row r="98" spans="1:13" ht="12.75">
      <c r="A98" s="147" t="s">
        <v>183</v>
      </c>
      <c r="B98" s="42"/>
      <c r="C98" s="16"/>
      <c r="D98" s="17"/>
      <c r="E98" s="15"/>
      <c r="F98" s="31">
        <f>D98*E98</f>
        <v>0</v>
      </c>
      <c r="G98" s="32">
        <f>F98*C4</f>
        <v>0</v>
      </c>
      <c r="H98" s="195"/>
      <c r="I98" s="32">
        <f t="shared" si="2"/>
        <v>0</v>
      </c>
      <c r="J98" s="187">
        <f t="shared" si="3"/>
        <v>0</v>
      </c>
      <c r="K98" s="32">
        <f t="shared" si="4"/>
        <v>0</v>
      </c>
      <c r="L98" s="32">
        <f t="shared" si="5"/>
        <v>0</v>
      </c>
      <c r="M98" s="187">
        <f t="shared" si="6"/>
        <v>0</v>
      </c>
    </row>
    <row r="99" spans="1:13" ht="12.75">
      <c r="A99" s="147" t="s">
        <v>184</v>
      </c>
      <c r="B99" s="42"/>
      <c r="C99" s="16"/>
      <c r="D99" s="17"/>
      <c r="E99" s="15"/>
      <c r="F99" s="31">
        <f t="shared" si="1"/>
        <v>0</v>
      </c>
      <c r="G99" s="32">
        <f>F99*C4</f>
        <v>0</v>
      </c>
      <c r="H99" s="195"/>
      <c r="I99" s="32">
        <f t="shared" si="2"/>
        <v>0</v>
      </c>
      <c r="J99" s="187">
        <f t="shared" si="3"/>
        <v>0</v>
      </c>
      <c r="K99" s="32">
        <f t="shared" si="4"/>
        <v>0</v>
      </c>
      <c r="L99" s="32">
        <f t="shared" si="5"/>
        <v>0</v>
      </c>
      <c r="M99" s="187">
        <f t="shared" si="6"/>
        <v>0</v>
      </c>
    </row>
    <row r="100" spans="1:13" ht="12.75">
      <c r="A100" s="147" t="s">
        <v>185</v>
      </c>
      <c r="B100" s="42"/>
      <c r="C100" s="16"/>
      <c r="D100" s="17"/>
      <c r="E100" s="15"/>
      <c r="F100" s="31">
        <f t="shared" si="1"/>
        <v>0</v>
      </c>
      <c r="G100" s="32">
        <f>F100*C4</f>
        <v>0</v>
      </c>
      <c r="H100" s="195"/>
      <c r="I100" s="32">
        <f t="shared" si="2"/>
        <v>0</v>
      </c>
      <c r="J100" s="187">
        <f t="shared" si="3"/>
        <v>0</v>
      </c>
      <c r="K100" s="32">
        <f t="shared" si="4"/>
        <v>0</v>
      </c>
      <c r="L100" s="32">
        <f t="shared" si="5"/>
        <v>0</v>
      </c>
      <c r="M100" s="187">
        <f t="shared" si="6"/>
        <v>0</v>
      </c>
    </row>
    <row r="101" spans="1:14" ht="12.75">
      <c r="A101" s="144"/>
      <c r="B101" s="148"/>
      <c r="C101" s="10"/>
      <c r="D101" s="11"/>
      <c r="E101" s="12"/>
      <c r="F101" s="146"/>
      <c r="G101" s="144"/>
      <c r="H101" s="144"/>
      <c r="J101" s="187"/>
      <c r="M101" s="187"/>
      <c r="N101" s="144"/>
    </row>
    <row r="102" spans="1:14" ht="13.5" thickBot="1">
      <c r="A102" s="74"/>
      <c r="B102" s="107" t="s">
        <v>81</v>
      </c>
      <c r="C102" s="85"/>
      <c r="D102" s="89"/>
      <c r="E102" s="90"/>
      <c r="F102" s="33">
        <f>SUM(F81+F83+F84+F85+F86+F87+F88+F91+F92+F93+F94+F99+F100)</f>
        <v>0</v>
      </c>
      <c r="G102" s="33">
        <f>SUM(G81+G83+G84+G85+G86+G87+G88+G91+G92+G93+G94+G99+G100)</f>
        <v>0</v>
      </c>
      <c r="H102" s="196"/>
      <c r="I102" s="46">
        <f t="shared" si="2"/>
        <v>0</v>
      </c>
      <c r="J102" s="188">
        <f t="shared" si="3"/>
        <v>0</v>
      </c>
      <c r="K102" s="46">
        <f t="shared" si="4"/>
        <v>0</v>
      </c>
      <c r="L102" s="46">
        <f t="shared" si="5"/>
        <v>0</v>
      </c>
      <c r="M102" s="188">
        <f t="shared" si="6"/>
        <v>0</v>
      </c>
      <c r="N102" s="117"/>
    </row>
    <row r="103" spans="1:14" ht="13.5" thickTop="1">
      <c r="A103" s="74"/>
      <c r="B103" s="107"/>
      <c r="C103" s="85"/>
      <c r="D103" s="89"/>
      <c r="E103" s="90"/>
      <c r="F103" s="117"/>
      <c r="G103" s="117"/>
      <c r="H103" s="117"/>
      <c r="J103" s="187"/>
      <c r="M103" s="187"/>
      <c r="N103" s="117"/>
    </row>
    <row r="104" spans="1:14" ht="12.75">
      <c r="A104" s="91">
        <v>2</v>
      </c>
      <c r="B104" s="92" t="s">
        <v>90</v>
      </c>
      <c r="C104" s="93"/>
      <c r="D104" s="94"/>
      <c r="E104" s="95"/>
      <c r="F104" s="95"/>
      <c r="G104" s="108"/>
      <c r="H104" s="108"/>
      <c r="I104" s="97"/>
      <c r="J104" s="189"/>
      <c r="K104" s="97"/>
      <c r="L104" s="97"/>
      <c r="M104" s="189"/>
      <c r="N104" s="108"/>
    </row>
    <row r="105" spans="1:14" ht="12.75">
      <c r="A105" s="177" t="s">
        <v>91</v>
      </c>
      <c r="B105" s="178" t="s">
        <v>66</v>
      </c>
      <c r="C105" s="174"/>
      <c r="D105" s="175"/>
      <c r="E105" s="176"/>
      <c r="F105" s="172">
        <f>SUM(F106:F110)</f>
        <v>0</v>
      </c>
      <c r="G105" s="173">
        <f>SUM(G106:G110)</f>
        <v>0</v>
      </c>
      <c r="H105" s="197"/>
      <c r="I105" s="173">
        <f t="shared" si="2"/>
        <v>0</v>
      </c>
      <c r="J105" s="190">
        <f t="shared" si="3"/>
        <v>0</v>
      </c>
      <c r="K105" s="173">
        <f t="shared" si="4"/>
        <v>0</v>
      </c>
      <c r="L105" s="173">
        <f t="shared" si="5"/>
        <v>0</v>
      </c>
      <c r="M105" s="190">
        <f t="shared" si="6"/>
        <v>0</v>
      </c>
      <c r="N105" s="173"/>
    </row>
    <row r="106" spans="1:13" ht="12.75">
      <c r="A106" s="149" t="s">
        <v>191</v>
      </c>
      <c r="B106" s="42" t="s">
        <v>216</v>
      </c>
      <c r="C106" s="18"/>
      <c r="D106" s="19"/>
      <c r="E106" s="20"/>
      <c r="F106" s="31">
        <f>D106*E106</f>
        <v>0</v>
      </c>
      <c r="G106" s="32">
        <f>F106*C4</f>
        <v>0</v>
      </c>
      <c r="H106" s="195"/>
      <c r="I106" s="32">
        <f t="shared" si="2"/>
        <v>0</v>
      </c>
      <c r="J106" s="187">
        <f t="shared" si="3"/>
        <v>0</v>
      </c>
      <c r="K106" s="32">
        <f t="shared" si="4"/>
        <v>0</v>
      </c>
      <c r="L106" s="32">
        <f t="shared" si="5"/>
        <v>0</v>
      </c>
      <c r="M106" s="187">
        <f t="shared" si="6"/>
        <v>0</v>
      </c>
    </row>
    <row r="107" spans="1:13" ht="12.75">
      <c r="A107" s="149" t="s">
        <v>192</v>
      </c>
      <c r="B107" s="42" t="s">
        <v>217</v>
      </c>
      <c r="C107" s="18"/>
      <c r="D107" s="19"/>
      <c r="E107" s="20"/>
      <c r="F107" s="31">
        <f>D107*E107</f>
        <v>0</v>
      </c>
      <c r="G107" s="32">
        <f>F107*C4</f>
        <v>0</v>
      </c>
      <c r="H107" s="195"/>
      <c r="I107" s="32">
        <f t="shared" si="2"/>
        <v>0</v>
      </c>
      <c r="J107" s="187">
        <f t="shared" si="3"/>
        <v>0</v>
      </c>
      <c r="K107" s="32">
        <f t="shared" si="4"/>
        <v>0</v>
      </c>
      <c r="L107" s="32">
        <f t="shared" si="5"/>
        <v>0</v>
      </c>
      <c r="M107" s="187">
        <f t="shared" si="6"/>
        <v>0</v>
      </c>
    </row>
    <row r="108" spans="1:13" ht="12.75">
      <c r="A108" s="149" t="s">
        <v>193</v>
      </c>
      <c r="B108" s="42" t="s">
        <v>218</v>
      </c>
      <c r="C108" s="18"/>
      <c r="D108" s="19"/>
      <c r="E108" s="20"/>
      <c r="F108" s="31">
        <f>D108*E108</f>
        <v>0</v>
      </c>
      <c r="G108" s="32">
        <f>F108*C4</f>
        <v>0</v>
      </c>
      <c r="H108" s="195"/>
      <c r="I108" s="32">
        <f t="shared" si="2"/>
        <v>0</v>
      </c>
      <c r="J108" s="187">
        <f t="shared" si="3"/>
        <v>0</v>
      </c>
      <c r="K108" s="32">
        <f t="shared" si="4"/>
        <v>0</v>
      </c>
      <c r="L108" s="32">
        <f t="shared" si="5"/>
        <v>0</v>
      </c>
      <c r="M108" s="187">
        <f t="shared" si="6"/>
        <v>0</v>
      </c>
    </row>
    <row r="109" spans="1:13" ht="12.75">
      <c r="A109" s="149" t="s">
        <v>194</v>
      </c>
      <c r="B109" s="42" t="s">
        <v>220</v>
      </c>
      <c r="C109" s="18"/>
      <c r="D109" s="19"/>
      <c r="E109" s="20"/>
      <c r="F109" s="31">
        <f>D109*E109</f>
        <v>0</v>
      </c>
      <c r="G109" s="32">
        <f>F109*C4</f>
        <v>0</v>
      </c>
      <c r="H109" s="195"/>
      <c r="I109" s="32">
        <f t="shared" si="2"/>
        <v>0</v>
      </c>
      <c r="J109" s="187">
        <f t="shared" si="3"/>
        <v>0</v>
      </c>
      <c r="K109" s="32">
        <f t="shared" si="4"/>
        <v>0</v>
      </c>
      <c r="L109" s="32">
        <f t="shared" si="5"/>
        <v>0</v>
      </c>
      <c r="M109" s="187">
        <f t="shared" si="6"/>
        <v>0</v>
      </c>
    </row>
    <row r="110" spans="1:13" ht="12.75">
      <c r="A110" s="149" t="s">
        <v>195</v>
      </c>
      <c r="B110" s="42" t="s">
        <v>219</v>
      </c>
      <c r="C110" s="18"/>
      <c r="D110" s="19"/>
      <c r="E110" s="20"/>
      <c r="F110" s="31">
        <f>D110*E110</f>
        <v>0</v>
      </c>
      <c r="G110" s="32">
        <f>F110*C4</f>
        <v>0</v>
      </c>
      <c r="H110" s="195"/>
      <c r="I110" s="32">
        <f t="shared" si="2"/>
        <v>0</v>
      </c>
      <c r="J110" s="187">
        <f t="shared" si="3"/>
        <v>0</v>
      </c>
      <c r="K110" s="32">
        <f t="shared" si="4"/>
        <v>0</v>
      </c>
      <c r="L110" s="32">
        <f t="shared" si="5"/>
        <v>0</v>
      </c>
      <c r="M110" s="187">
        <f t="shared" si="6"/>
        <v>0</v>
      </c>
    </row>
    <row r="111" spans="1:14" ht="12.75">
      <c r="A111" s="177" t="s">
        <v>92</v>
      </c>
      <c r="B111" s="178" t="s">
        <v>58</v>
      </c>
      <c r="C111" s="174"/>
      <c r="D111" s="175"/>
      <c r="E111" s="176"/>
      <c r="F111" s="172">
        <f>SUM(F112:F116)</f>
        <v>0</v>
      </c>
      <c r="G111" s="173">
        <f>SUM(G112:G116)</f>
        <v>0</v>
      </c>
      <c r="H111" s="197"/>
      <c r="I111" s="173">
        <f t="shared" si="2"/>
        <v>0</v>
      </c>
      <c r="J111" s="190">
        <f t="shared" si="3"/>
        <v>0</v>
      </c>
      <c r="K111" s="173">
        <f t="shared" si="4"/>
        <v>0</v>
      </c>
      <c r="L111" s="173">
        <f t="shared" si="5"/>
        <v>0</v>
      </c>
      <c r="M111" s="190">
        <f t="shared" si="6"/>
        <v>0</v>
      </c>
      <c r="N111" s="173"/>
    </row>
    <row r="112" spans="1:13" ht="12.75">
      <c r="A112" s="149" t="s">
        <v>197</v>
      </c>
      <c r="B112" s="42" t="s">
        <v>221</v>
      </c>
      <c r="C112" s="18"/>
      <c r="D112" s="19"/>
      <c r="E112" s="20"/>
      <c r="F112" s="31">
        <f>D112*E112</f>
        <v>0</v>
      </c>
      <c r="G112" s="32">
        <f>F112*C4</f>
        <v>0</v>
      </c>
      <c r="H112" s="195"/>
      <c r="I112" s="32">
        <f t="shared" si="2"/>
        <v>0</v>
      </c>
      <c r="J112" s="187">
        <f t="shared" si="3"/>
        <v>0</v>
      </c>
      <c r="K112" s="32">
        <f t="shared" si="4"/>
        <v>0</v>
      </c>
      <c r="L112" s="32">
        <f t="shared" si="5"/>
        <v>0</v>
      </c>
      <c r="M112" s="187">
        <f t="shared" si="6"/>
        <v>0</v>
      </c>
    </row>
    <row r="113" spans="1:13" ht="12.75">
      <c r="A113" s="149" t="s">
        <v>196</v>
      </c>
      <c r="B113" s="42" t="s">
        <v>222</v>
      </c>
      <c r="C113" s="18"/>
      <c r="D113" s="19"/>
      <c r="E113" s="20"/>
      <c r="F113" s="31">
        <f>D113*E113</f>
        <v>0</v>
      </c>
      <c r="G113" s="32">
        <f>F113*C4</f>
        <v>0</v>
      </c>
      <c r="H113" s="195"/>
      <c r="I113" s="32">
        <f t="shared" si="2"/>
        <v>0</v>
      </c>
      <c r="J113" s="187">
        <f t="shared" si="3"/>
        <v>0</v>
      </c>
      <c r="K113" s="32">
        <f t="shared" si="4"/>
        <v>0</v>
      </c>
      <c r="L113" s="32">
        <f t="shared" si="5"/>
        <v>0</v>
      </c>
      <c r="M113" s="187">
        <f t="shared" si="6"/>
        <v>0</v>
      </c>
    </row>
    <row r="114" spans="1:13" ht="12.75">
      <c r="A114" s="149" t="s">
        <v>198</v>
      </c>
      <c r="B114" s="42" t="s">
        <v>223</v>
      </c>
      <c r="C114" s="18"/>
      <c r="D114" s="19"/>
      <c r="E114" s="20"/>
      <c r="F114" s="31">
        <f>D114*E114</f>
        <v>0</v>
      </c>
      <c r="G114" s="32">
        <f>F114*C4</f>
        <v>0</v>
      </c>
      <c r="H114" s="195"/>
      <c r="I114" s="32">
        <f t="shared" si="2"/>
        <v>0</v>
      </c>
      <c r="J114" s="187">
        <f t="shared" si="3"/>
        <v>0</v>
      </c>
      <c r="K114" s="32">
        <f t="shared" si="4"/>
        <v>0</v>
      </c>
      <c r="L114" s="32">
        <f t="shared" si="5"/>
        <v>0</v>
      </c>
      <c r="M114" s="187">
        <f t="shared" si="6"/>
        <v>0</v>
      </c>
    </row>
    <row r="115" spans="1:13" ht="12.75">
      <c r="A115" s="149" t="s">
        <v>199</v>
      </c>
      <c r="B115" s="42" t="s">
        <v>224</v>
      </c>
      <c r="C115" s="18"/>
      <c r="D115" s="19"/>
      <c r="E115" s="20"/>
      <c r="F115" s="31">
        <f>D115*E115</f>
        <v>0</v>
      </c>
      <c r="G115" s="32">
        <f>F115*C4</f>
        <v>0</v>
      </c>
      <c r="H115" s="195"/>
      <c r="I115" s="32">
        <f t="shared" si="2"/>
        <v>0</v>
      </c>
      <c r="J115" s="187">
        <f t="shared" si="3"/>
        <v>0</v>
      </c>
      <c r="K115" s="32">
        <f t="shared" si="4"/>
        <v>0</v>
      </c>
      <c r="L115" s="32">
        <f t="shared" si="5"/>
        <v>0</v>
      </c>
      <c r="M115" s="187">
        <f t="shared" si="6"/>
        <v>0</v>
      </c>
    </row>
    <row r="116" spans="1:13" ht="12.75">
      <c r="A116" s="149" t="s">
        <v>200</v>
      </c>
      <c r="B116" s="42" t="s">
        <v>225</v>
      </c>
      <c r="C116" s="18"/>
      <c r="D116" s="19"/>
      <c r="E116" s="20"/>
      <c r="F116" s="31">
        <f>D116*E116</f>
        <v>0</v>
      </c>
      <c r="G116" s="32">
        <f>F116*C4</f>
        <v>0</v>
      </c>
      <c r="H116" s="195"/>
      <c r="I116" s="32">
        <f t="shared" si="2"/>
        <v>0</v>
      </c>
      <c r="J116" s="187">
        <f t="shared" si="3"/>
        <v>0</v>
      </c>
      <c r="K116" s="32">
        <f t="shared" si="4"/>
        <v>0</v>
      </c>
      <c r="L116" s="32">
        <f t="shared" si="5"/>
        <v>0</v>
      </c>
      <c r="M116" s="187">
        <f t="shared" si="6"/>
        <v>0</v>
      </c>
    </row>
    <row r="117" spans="1:14" ht="12.75">
      <c r="A117" s="177" t="s">
        <v>93</v>
      </c>
      <c r="B117" s="178" t="s">
        <v>67</v>
      </c>
      <c r="C117" s="174"/>
      <c r="D117" s="175"/>
      <c r="E117" s="176"/>
      <c r="F117" s="172">
        <f>SUM(F118:F122)</f>
        <v>0</v>
      </c>
      <c r="G117" s="173">
        <f>SUM(G118:G122)</f>
        <v>0</v>
      </c>
      <c r="H117" s="197"/>
      <c r="I117" s="173">
        <f t="shared" si="2"/>
        <v>0</v>
      </c>
      <c r="J117" s="190">
        <f t="shared" si="3"/>
        <v>0</v>
      </c>
      <c r="K117" s="173">
        <f t="shared" si="4"/>
        <v>0</v>
      </c>
      <c r="L117" s="173">
        <f t="shared" si="5"/>
        <v>0</v>
      </c>
      <c r="M117" s="190">
        <f t="shared" si="6"/>
        <v>0</v>
      </c>
      <c r="N117" s="173"/>
    </row>
    <row r="118" spans="1:13" ht="12.75">
      <c r="A118" s="149" t="s">
        <v>201</v>
      </c>
      <c r="B118" s="42" t="s">
        <v>226</v>
      </c>
      <c r="C118" s="18"/>
      <c r="D118" s="19"/>
      <c r="E118" s="20"/>
      <c r="F118" s="31">
        <f>D118*E118</f>
        <v>0</v>
      </c>
      <c r="G118" s="32">
        <f>F118*C4</f>
        <v>0</v>
      </c>
      <c r="H118" s="195"/>
      <c r="I118" s="32">
        <f t="shared" si="2"/>
        <v>0</v>
      </c>
      <c r="J118" s="187">
        <f t="shared" si="3"/>
        <v>0</v>
      </c>
      <c r="K118" s="32">
        <f t="shared" si="4"/>
        <v>0</v>
      </c>
      <c r="L118" s="32">
        <f t="shared" si="5"/>
        <v>0</v>
      </c>
      <c r="M118" s="187">
        <f t="shared" si="6"/>
        <v>0</v>
      </c>
    </row>
    <row r="119" spans="1:13" ht="12.75">
      <c r="A119" s="149" t="s">
        <v>202</v>
      </c>
      <c r="B119" s="42" t="s">
        <v>227</v>
      </c>
      <c r="C119" s="18"/>
      <c r="D119" s="19"/>
      <c r="E119" s="20"/>
      <c r="F119" s="31">
        <f>D119*E119</f>
        <v>0</v>
      </c>
      <c r="G119" s="32">
        <f>F119*C4</f>
        <v>0</v>
      </c>
      <c r="H119" s="195"/>
      <c r="I119" s="32">
        <f t="shared" si="2"/>
        <v>0</v>
      </c>
      <c r="J119" s="187">
        <f t="shared" si="3"/>
        <v>0</v>
      </c>
      <c r="K119" s="32">
        <f t="shared" si="4"/>
        <v>0</v>
      </c>
      <c r="L119" s="32">
        <f t="shared" si="5"/>
        <v>0</v>
      </c>
      <c r="M119" s="187">
        <f t="shared" si="6"/>
        <v>0</v>
      </c>
    </row>
    <row r="120" spans="1:13" ht="12.75">
      <c r="A120" s="149" t="s">
        <v>203</v>
      </c>
      <c r="B120" s="42" t="s">
        <v>228</v>
      </c>
      <c r="C120" s="18"/>
      <c r="D120" s="19"/>
      <c r="E120" s="20"/>
      <c r="F120" s="31">
        <f>D120*E120</f>
        <v>0</v>
      </c>
      <c r="G120" s="32">
        <f>F120*C4</f>
        <v>0</v>
      </c>
      <c r="H120" s="195"/>
      <c r="I120" s="32">
        <f t="shared" si="2"/>
        <v>0</v>
      </c>
      <c r="J120" s="187">
        <f t="shared" si="3"/>
        <v>0</v>
      </c>
      <c r="K120" s="32">
        <f t="shared" si="4"/>
        <v>0</v>
      </c>
      <c r="L120" s="32">
        <f t="shared" si="5"/>
        <v>0</v>
      </c>
      <c r="M120" s="187">
        <f t="shared" si="6"/>
        <v>0</v>
      </c>
    </row>
    <row r="121" spans="1:13" ht="12.75">
      <c r="A121" s="149" t="s">
        <v>204</v>
      </c>
      <c r="B121" s="42" t="s">
        <v>229</v>
      </c>
      <c r="C121" s="18"/>
      <c r="D121" s="19"/>
      <c r="E121" s="20"/>
      <c r="F121" s="31">
        <f>D121*E121</f>
        <v>0</v>
      </c>
      <c r="G121" s="32">
        <f>F121*C4</f>
        <v>0</v>
      </c>
      <c r="H121" s="195"/>
      <c r="I121" s="32">
        <f t="shared" si="2"/>
        <v>0</v>
      </c>
      <c r="J121" s="187">
        <f t="shared" si="3"/>
        <v>0</v>
      </c>
      <c r="K121" s="32">
        <f t="shared" si="4"/>
        <v>0</v>
      </c>
      <c r="L121" s="32">
        <f t="shared" si="5"/>
        <v>0</v>
      </c>
      <c r="M121" s="187">
        <f t="shared" si="6"/>
        <v>0</v>
      </c>
    </row>
    <row r="122" spans="1:13" ht="12.75">
      <c r="A122" s="149" t="s">
        <v>205</v>
      </c>
      <c r="B122" s="42" t="s">
        <v>230</v>
      </c>
      <c r="C122" s="18"/>
      <c r="D122" s="19"/>
      <c r="E122" s="20"/>
      <c r="F122" s="31">
        <f>D122*E122</f>
        <v>0</v>
      </c>
      <c r="G122" s="32">
        <f>F122*C4</f>
        <v>0</v>
      </c>
      <c r="H122" s="195"/>
      <c r="I122" s="32">
        <f t="shared" si="2"/>
        <v>0</v>
      </c>
      <c r="J122" s="187">
        <f t="shared" si="3"/>
        <v>0</v>
      </c>
      <c r="K122" s="32">
        <f t="shared" si="4"/>
        <v>0</v>
      </c>
      <c r="L122" s="32">
        <f t="shared" si="5"/>
        <v>0</v>
      </c>
      <c r="M122" s="187">
        <f t="shared" si="6"/>
        <v>0</v>
      </c>
    </row>
    <row r="123" spans="1:14" ht="12.75">
      <c r="A123" s="177" t="s">
        <v>94</v>
      </c>
      <c r="B123" s="178" t="s">
        <v>68</v>
      </c>
      <c r="C123" s="174"/>
      <c r="D123" s="175"/>
      <c r="E123" s="176"/>
      <c r="F123" s="172">
        <f>SUM(F124:F128)</f>
        <v>0</v>
      </c>
      <c r="G123" s="173">
        <f>SUM(G124:G128)</f>
        <v>0</v>
      </c>
      <c r="H123" s="197"/>
      <c r="I123" s="173">
        <f t="shared" si="2"/>
        <v>0</v>
      </c>
      <c r="J123" s="190">
        <f t="shared" si="3"/>
        <v>0</v>
      </c>
      <c r="K123" s="173">
        <f t="shared" si="4"/>
        <v>0</v>
      </c>
      <c r="L123" s="173">
        <f t="shared" si="5"/>
        <v>0</v>
      </c>
      <c r="M123" s="190">
        <f t="shared" si="6"/>
        <v>0</v>
      </c>
      <c r="N123" s="173"/>
    </row>
    <row r="124" spans="1:13" ht="12.75">
      <c r="A124" s="149" t="s">
        <v>206</v>
      </c>
      <c r="B124" s="42" t="s">
        <v>231</v>
      </c>
      <c r="C124" s="18"/>
      <c r="D124" s="19"/>
      <c r="E124" s="20"/>
      <c r="F124" s="31">
        <f aca="true" t="shared" si="7" ref="F124:F139">D124*E124</f>
        <v>0</v>
      </c>
      <c r="G124" s="32">
        <f>F124*C4</f>
        <v>0</v>
      </c>
      <c r="H124" s="195"/>
      <c r="I124" s="32">
        <f t="shared" si="2"/>
        <v>0</v>
      </c>
      <c r="J124" s="187">
        <f t="shared" si="3"/>
        <v>0</v>
      </c>
      <c r="K124" s="32">
        <f t="shared" si="4"/>
        <v>0</v>
      </c>
      <c r="L124" s="32">
        <f t="shared" si="5"/>
        <v>0</v>
      </c>
      <c r="M124" s="187">
        <f t="shared" si="6"/>
        <v>0</v>
      </c>
    </row>
    <row r="125" spans="1:13" ht="12.75">
      <c r="A125" s="149" t="s">
        <v>207</v>
      </c>
      <c r="B125" s="42" t="s">
        <v>232</v>
      </c>
      <c r="C125" s="18"/>
      <c r="D125" s="19"/>
      <c r="E125" s="20"/>
      <c r="F125" s="31">
        <f t="shared" si="7"/>
        <v>0</v>
      </c>
      <c r="G125" s="32">
        <f>F125*C4</f>
        <v>0</v>
      </c>
      <c r="H125" s="195"/>
      <c r="I125" s="32">
        <f t="shared" si="2"/>
        <v>0</v>
      </c>
      <c r="J125" s="187">
        <f t="shared" si="3"/>
        <v>0</v>
      </c>
      <c r="K125" s="32">
        <f t="shared" si="4"/>
        <v>0</v>
      </c>
      <c r="L125" s="32">
        <f t="shared" si="5"/>
        <v>0</v>
      </c>
      <c r="M125" s="187">
        <f t="shared" si="6"/>
        <v>0</v>
      </c>
    </row>
    <row r="126" spans="1:13" ht="12.75">
      <c r="A126" s="149" t="s">
        <v>208</v>
      </c>
      <c r="B126" s="42" t="s">
        <v>233</v>
      </c>
      <c r="C126" s="18"/>
      <c r="D126" s="19"/>
      <c r="E126" s="20"/>
      <c r="F126" s="31">
        <f t="shared" si="7"/>
        <v>0</v>
      </c>
      <c r="G126" s="32">
        <f>F126*C4</f>
        <v>0</v>
      </c>
      <c r="H126" s="195"/>
      <c r="I126" s="32">
        <f t="shared" si="2"/>
        <v>0</v>
      </c>
      <c r="J126" s="187">
        <f t="shared" si="3"/>
        <v>0</v>
      </c>
      <c r="K126" s="32">
        <f t="shared" si="4"/>
        <v>0</v>
      </c>
      <c r="L126" s="32">
        <f t="shared" si="5"/>
        <v>0</v>
      </c>
      <c r="M126" s="187">
        <f t="shared" si="6"/>
        <v>0</v>
      </c>
    </row>
    <row r="127" spans="1:13" ht="12.75">
      <c r="A127" s="149" t="s">
        <v>209</v>
      </c>
      <c r="B127" s="42" t="s">
        <v>234</v>
      </c>
      <c r="C127" s="18"/>
      <c r="D127" s="19"/>
      <c r="E127" s="20"/>
      <c r="F127" s="31">
        <f t="shared" si="7"/>
        <v>0</v>
      </c>
      <c r="G127" s="32">
        <f>F127*C4</f>
        <v>0</v>
      </c>
      <c r="H127" s="195"/>
      <c r="I127" s="32">
        <f t="shared" si="2"/>
        <v>0</v>
      </c>
      <c r="J127" s="187">
        <f t="shared" si="3"/>
        <v>0</v>
      </c>
      <c r="K127" s="32">
        <f t="shared" si="4"/>
        <v>0</v>
      </c>
      <c r="L127" s="32">
        <f t="shared" si="5"/>
        <v>0</v>
      </c>
      <c r="M127" s="187">
        <f t="shared" si="6"/>
        <v>0</v>
      </c>
    </row>
    <row r="128" spans="1:13" ht="12.75">
      <c r="A128" s="149" t="s">
        <v>210</v>
      </c>
      <c r="B128" s="42" t="s">
        <v>235</v>
      </c>
      <c r="C128" s="18"/>
      <c r="D128" s="19"/>
      <c r="E128" s="20"/>
      <c r="F128" s="31">
        <f t="shared" si="7"/>
        <v>0</v>
      </c>
      <c r="G128" s="32">
        <f>F128*C4</f>
        <v>0</v>
      </c>
      <c r="H128" s="195"/>
      <c r="I128" s="32">
        <f t="shared" si="2"/>
        <v>0</v>
      </c>
      <c r="J128" s="187">
        <f t="shared" si="3"/>
        <v>0</v>
      </c>
      <c r="K128" s="32">
        <f t="shared" si="4"/>
        <v>0</v>
      </c>
      <c r="L128" s="32">
        <f t="shared" si="5"/>
        <v>0</v>
      </c>
      <c r="M128" s="187">
        <f t="shared" si="6"/>
        <v>0</v>
      </c>
    </row>
    <row r="129" spans="1:14" ht="12.75">
      <c r="A129" s="177" t="s">
        <v>95</v>
      </c>
      <c r="B129" s="178" t="s">
        <v>69</v>
      </c>
      <c r="C129" s="174"/>
      <c r="D129" s="175"/>
      <c r="E129" s="176"/>
      <c r="F129" s="172">
        <f t="shared" si="7"/>
        <v>0</v>
      </c>
      <c r="G129" s="173">
        <f>F129*C4</f>
        <v>0</v>
      </c>
      <c r="H129" s="197"/>
      <c r="I129" s="173">
        <f t="shared" si="2"/>
        <v>0</v>
      </c>
      <c r="J129" s="190">
        <f t="shared" si="3"/>
        <v>0</v>
      </c>
      <c r="K129" s="173">
        <f t="shared" si="4"/>
        <v>0</v>
      </c>
      <c r="L129" s="173">
        <f t="shared" si="5"/>
        <v>0</v>
      </c>
      <c r="M129" s="190">
        <f t="shared" si="6"/>
        <v>0</v>
      </c>
      <c r="N129" s="173"/>
    </row>
    <row r="130" spans="1:13" ht="12.75" hidden="1">
      <c r="A130" s="109" t="s">
        <v>96</v>
      </c>
      <c r="B130" s="179" t="s">
        <v>57</v>
      </c>
      <c r="C130" s="161"/>
      <c r="D130" s="162"/>
      <c r="E130" s="163"/>
      <c r="F130" s="31">
        <f t="shared" si="7"/>
        <v>0</v>
      </c>
      <c r="G130" s="32">
        <f>F130*C4</f>
        <v>0</v>
      </c>
      <c r="H130" s="195"/>
      <c r="I130" s="32">
        <f t="shared" si="2"/>
        <v>0</v>
      </c>
      <c r="J130" s="187">
        <f t="shared" si="3"/>
        <v>0</v>
      </c>
      <c r="K130" s="32">
        <f t="shared" si="4"/>
        <v>0</v>
      </c>
      <c r="L130" s="32">
        <f t="shared" si="5"/>
        <v>0</v>
      </c>
      <c r="M130" s="187">
        <f t="shared" si="6"/>
        <v>0</v>
      </c>
    </row>
    <row r="131" spans="1:13" ht="12.75" hidden="1">
      <c r="A131" s="109" t="s">
        <v>97</v>
      </c>
      <c r="B131" s="179" t="s">
        <v>56</v>
      </c>
      <c r="C131" s="161"/>
      <c r="D131" s="162"/>
      <c r="E131" s="163"/>
      <c r="F131" s="31">
        <f t="shared" si="7"/>
        <v>0</v>
      </c>
      <c r="G131" s="32">
        <f>F131*C4</f>
        <v>0</v>
      </c>
      <c r="H131" s="195"/>
      <c r="I131" s="32">
        <f t="shared" si="2"/>
        <v>0</v>
      </c>
      <c r="J131" s="187">
        <f t="shared" si="3"/>
        <v>0</v>
      </c>
      <c r="K131" s="32">
        <f t="shared" si="4"/>
        <v>0</v>
      </c>
      <c r="L131" s="32">
        <f t="shared" si="5"/>
        <v>0</v>
      </c>
      <c r="M131" s="187">
        <f t="shared" si="6"/>
        <v>0</v>
      </c>
    </row>
    <row r="132" spans="1:13" ht="12.75" hidden="1">
      <c r="A132" s="109" t="s">
        <v>98</v>
      </c>
      <c r="B132" s="179" t="s">
        <v>70</v>
      </c>
      <c r="C132" s="161"/>
      <c r="D132" s="162"/>
      <c r="E132" s="163"/>
      <c r="F132" s="31">
        <f t="shared" si="7"/>
        <v>0</v>
      </c>
      <c r="G132" s="32">
        <f>F132*C4</f>
        <v>0</v>
      </c>
      <c r="H132" s="195"/>
      <c r="I132" s="32">
        <f t="shared" si="2"/>
        <v>0</v>
      </c>
      <c r="J132" s="187">
        <f t="shared" si="3"/>
        <v>0</v>
      </c>
      <c r="K132" s="32">
        <f t="shared" si="4"/>
        <v>0</v>
      </c>
      <c r="L132" s="32">
        <f t="shared" si="5"/>
        <v>0</v>
      </c>
      <c r="M132" s="187">
        <f t="shared" si="6"/>
        <v>0</v>
      </c>
    </row>
    <row r="133" spans="1:13" ht="12.75" hidden="1">
      <c r="A133" s="111" t="s">
        <v>99</v>
      </c>
      <c r="B133" s="180" t="s">
        <v>71</v>
      </c>
      <c r="C133" s="161"/>
      <c r="D133" s="162"/>
      <c r="E133" s="163"/>
      <c r="F133" s="31">
        <f t="shared" si="7"/>
        <v>0</v>
      </c>
      <c r="G133" s="32">
        <f>F133*C4</f>
        <v>0</v>
      </c>
      <c r="H133" s="195"/>
      <c r="I133" s="32">
        <f t="shared" si="2"/>
        <v>0</v>
      </c>
      <c r="J133" s="187">
        <f t="shared" si="3"/>
        <v>0</v>
      </c>
      <c r="K133" s="32">
        <f t="shared" si="4"/>
        <v>0</v>
      </c>
      <c r="L133" s="32">
        <f t="shared" si="5"/>
        <v>0</v>
      </c>
      <c r="M133" s="187">
        <f t="shared" si="6"/>
        <v>0</v>
      </c>
    </row>
    <row r="134" spans="1:13" ht="12.75" hidden="1">
      <c r="A134" s="109" t="s">
        <v>100</v>
      </c>
      <c r="B134" s="179" t="s">
        <v>72</v>
      </c>
      <c r="C134" s="161"/>
      <c r="D134" s="162"/>
      <c r="E134" s="163"/>
      <c r="F134" s="31">
        <f t="shared" si="7"/>
        <v>0</v>
      </c>
      <c r="G134" s="32">
        <f>F134*C4</f>
        <v>0</v>
      </c>
      <c r="H134" s="195"/>
      <c r="I134" s="32">
        <f t="shared" si="2"/>
        <v>0</v>
      </c>
      <c r="J134" s="187">
        <f t="shared" si="3"/>
        <v>0</v>
      </c>
      <c r="K134" s="32">
        <f t="shared" si="4"/>
        <v>0</v>
      </c>
      <c r="L134" s="32">
        <f t="shared" si="5"/>
        <v>0</v>
      </c>
      <c r="M134" s="187">
        <f t="shared" si="6"/>
        <v>0</v>
      </c>
    </row>
    <row r="135" spans="1:13" ht="12.75">
      <c r="A135" s="149" t="s">
        <v>211</v>
      </c>
      <c r="B135" s="42" t="s">
        <v>236</v>
      </c>
      <c r="C135" s="18"/>
      <c r="D135" s="19"/>
      <c r="E135" s="20"/>
      <c r="F135" s="31">
        <f t="shared" si="7"/>
        <v>0</v>
      </c>
      <c r="G135" s="32">
        <f>F135*C4</f>
        <v>0</v>
      </c>
      <c r="H135" s="195"/>
      <c r="I135" s="32">
        <f t="shared" si="2"/>
        <v>0</v>
      </c>
      <c r="J135" s="187">
        <f t="shared" si="3"/>
        <v>0</v>
      </c>
      <c r="K135" s="32">
        <f t="shared" si="4"/>
        <v>0</v>
      </c>
      <c r="L135" s="32">
        <f t="shared" si="5"/>
        <v>0</v>
      </c>
      <c r="M135" s="187">
        <f t="shared" si="6"/>
        <v>0</v>
      </c>
    </row>
    <row r="136" spans="1:13" ht="12.75">
      <c r="A136" s="149" t="s">
        <v>212</v>
      </c>
      <c r="B136" s="42" t="s">
        <v>237</v>
      </c>
      <c r="C136" s="18"/>
      <c r="D136" s="19"/>
      <c r="E136" s="20"/>
      <c r="F136" s="31">
        <f t="shared" si="7"/>
        <v>0</v>
      </c>
      <c r="G136" s="32">
        <f>F136*C4</f>
        <v>0</v>
      </c>
      <c r="H136" s="195"/>
      <c r="I136" s="32">
        <f t="shared" si="2"/>
        <v>0</v>
      </c>
      <c r="J136" s="187">
        <f t="shared" si="3"/>
        <v>0</v>
      </c>
      <c r="K136" s="32">
        <f t="shared" si="4"/>
        <v>0</v>
      </c>
      <c r="L136" s="32">
        <f t="shared" si="5"/>
        <v>0</v>
      </c>
      <c r="M136" s="187">
        <f t="shared" si="6"/>
        <v>0</v>
      </c>
    </row>
    <row r="137" spans="1:13" ht="12.75">
      <c r="A137" s="149" t="s">
        <v>213</v>
      </c>
      <c r="B137" s="42" t="s">
        <v>238</v>
      </c>
      <c r="C137" s="18"/>
      <c r="D137" s="19"/>
      <c r="E137" s="20"/>
      <c r="F137" s="31">
        <f t="shared" si="7"/>
        <v>0</v>
      </c>
      <c r="G137" s="32">
        <f>F137*C4</f>
        <v>0</v>
      </c>
      <c r="H137" s="195"/>
      <c r="I137" s="32">
        <f t="shared" si="2"/>
        <v>0</v>
      </c>
      <c r="J137" s="187">
        <f t="shared" si="3"/>
        <v>0</v>
      </c>
      <c r="K137" s="32">
        <f t="shared" si="4"/>
        <v>0</v>
      </c>
      <c r="L137" s="32">
        <f t="shared" si="5"/>
        <v>0</v>
      </c>
      <c r="M137" s="187">
        <f t="shared" si="6"/>
        <v>0</v>
      </c>
    </row>
    <row r="138" spans="1:13" ht="12.75">
      <c r="A138" s="149" t="s">
        <v>214</v>
      </c>
      <c r="B138" s="42" t="s">
        <v>239</v>
      </c>
      <c r="C138" s="18"/>
      <c r="D138" s="19"/>
      <c r="E138" s="20"/>
      <c r="F138" s="31">
        <f t="shared" si="7"/>
        <v>0</v>
      </c>
      <c r="G138" s="32">
        <f>F138*C4</f>
        <v>0</v>
      </c>
      <c r="H138" s="195"/>
      <c r="I138" s="32">
        <f t="shared" si="2"/>
        <v>0</v>
      </c>
      <c r="J138" s="187">
        <f t="shared" si="3"/>
        <v>0</v>
      </c>
      <c r="K138" s="32">
        <f t="shared" si="4"/>
        <v>0</v>
      </c>
      <c r="L138" s="32">
        <f t="shared" si="5"/>
        <v>0</v>
      </c>
      <c r="M138" s="187">
        <f t="shared" si="6"/>
        <v>0</v>
      </c>
    </row>
    <row r="139" spans="1:13" ht="12.75">
      <c r="A139" s="149" t="s">
        <v>215</v>
      </c>
      <c r="B139" s="42" t="s">
        <v>240</v>
      </c>
      <c r="C139" s="18"/>
      <c r="D139" s="19"/>
      <c r="E139" s="20"/>
      <c r="F139" s="31">
        <f t="shared" si="7"/>
        <v>0</v>
      </c>
      <c r="G139" s="32">
        <f>F139*C4</f>
        <v>0</v>
      </c>
      <c r="H139" s="195"/>
      <c r="I139" s="32">
        <f t="shared" si="2"/>
        <v>0</v>
      </c>
      <c r="J139" s="187">
        <f t="shared" si="3"/>
        <v>0</v>
      </c>
      <c r="K139" s="32">
        <f t="shared" si="4"/>
        <v>0</v>
      </c>
      <c r="L139" s="32">
        <f t="shared" si="5"/>
        <v>0</v>
      </c>
      <c r="M139" s="187">
        <f t="shared" si="6"/>
        <v>0</v>
      </c>
    </row>
    <row r="140" spans="2:13" ht="12.75">
      <c r="B140" s="110"/>
      <c r="C140" s="164"/>
      <c r="D140" s="165"/>
      <c r="E140" s="166"/>
      <c r="F140" s="31"/>
      <c r="J140" s="187"/>
      <c r="M140" s="187"/>
    </row>
    <row r="141" spans="1:14" ht="13.5" thickBot="1">
      <c r="A141" s="74"/>
      <c r="B141" s="107" t="s">
        <v>123</v>
      </c>
      <c r="C141" s="85"/>
      <c r="D141" s="89"/>
      <c r="E141" s="90"/>
      <c r="F141" s="33">
        <f>SUM(F105+F111+F117+F123+F129)</f>
        <v>0</v>
      </c>
      <c r="G141" s="33">
        <f>SUM(G105+G111+G117+G123+G129)</f>
        <v>0</v>
      </c>
      <c r="H141" s="196"/>
      <c r="I141" s="46">
        <f t="shared" si="2"/>
        <v>0</v>
      </c>
      <c r="J141" s="188">
        <f t="shared" si="3"/>
        <v>0</v>
      </c>
      <c r="K141" s="46">
        <f t="shared" si="4"/>
        <v>0</v>
      </c>
      <c r="L141" s="46">
        <f t="shared" si="5"/>
        <v>0</v>
      </c>
      <c r="M141" s="188">
        <f t="shared" si="6"/>
        <v>0</v>
      </c>
      <c r="N141" s="117"/>
    </row>
    <row r="142" spans="3:14" ht="13.5" thickTop="1">
      <c r="C142" s="55"/>
      <c r="D142" s="47"/>
      <c r="E142" s="48"/>
      <c r="G142" s="31"/>
      <c r="H142" s="31"/>
      <c r="J142" s="187"/>
      <c r="M142" s="187"/>
      <c r="N142" s="31"/>
    </row>
    <row r="143" spans="1:14" ht="12.75">
      <c r="A143" s="91">
        <v>3</v>
      </c>
      <c r="B143" s="92" t="s">
        <v>126</v>
      </c>
      <c r="C143" s="93"/>
      <c r="D143" s="94"/>
      <c r="E143" s="95"/>
      <c r="F143" s="95"/>
      <c r="G143" s="108"/>
      <c r="H143" s="108"/>
      <c r="I143" s="97"/>
      <c r="J143" s="189"/>
      <c r="K143" s="97"/>
      <c r="L143" s="97"/>
      <c r="M143" s="189"/>
      <c r="N143" s="108"/>
    </row>
    <row r="144" spans="1:14" ht="12.75" hidden="1">
      <c r="A144" s="112" t="s">
        <v>131</v>
      </c>
      <c r="B144" s="103" t="s">
        <v>107</v>
      </c>
      <c r="C144" s="159"/>
      <c r="D144" s="160"/>
      <c r="E144" s="156"/>
      <c r="F144" s="3">
        <f>D144*E144</f>
        <v>0</v>
      </c>
      <c r="G144" s="34">
        <f>F144*C4</f>
        <v>0</v>
      </c>
      <c r="H144" s="34"/>
      <c r="I144" s="32">
        <f t="shared" si="2"/>
        <v>0</v>
      </c>
      <c r="J144" s="187">
        <f t="shared" si="3"/>
        <v>0</v>
      </c>
      <c r="K144" s="32">
        <f t="shared" si="4"/>
        <v>0</v>
      </c>
      <c r="L144" s="32">
        <f t="shared" si="5"/>
        <v>0</v>
      </c>
      <c r="M144" s="187">
        <f t="shared" si="6"/>
        <v>0</v>
      </c>
      <c r="N144" s="34"/>
    </row>
    <row r="145" spans="1:14" ht="12.75">
      <c r="A145" s="112" t="s">
        <v>131</v>
      </c>
      <c r="B145" s="103" t="s">
        <v>51</v>
      </c>
      <c r="C145" s="16"/>
      <c r="D145" s="17"/>
      <c r="E145" s="15"/>
      <c r="F145" s="3">
        <f aca="true" t="shared" si="8" ref="F145:F151">D145*E145</f>
        <v>0</v>
      </c>
      <c r="G145" s="34">
        <f>F145*C4</f>
        <v>0</v>
      </c>
      <c r="H145" s="195"/>
      <c r="I145" s="32">
        <f t="shared" si="2"/>
        <v>0</v>
      </c>
      <c r="J145" s="187">
        <f t="shared" si="3"/>
        <v>0</v>
      </c>
      <c r="K145" s="32">
        <f t="shared" si="4"/>
        <v>0</v>
      </c>
      <c r="L145" s="32">
        <f t="shared" si="5"/>
        <v>0</v>
      </c>
      <c r="M145" s="187">
        <f t="shared" si="6"/>
        <v>0</v>
      </c>
      <c r="N145" s="34"/>
    </row>
    <row r="146" spans="1:14" ht="12.75" hidden="1">
      <c r="A146" s="112" t="s">
        <v>132</v>
      </c>
      <c r="B146" s="103" t="s">
        <v>103</v>
      </c>
      <c r="C146" s="21"/>
      <c r="D146" s="22"/>
      <c r="E146" s="23"/>
      <c r="F146" s="3">
        <f t="shared" si="8"/>
        <v>0</v>
      </c>
      <c r="G146" s="34">
        <f>F146*C4</f>
        <v>0</v>
      </c>
      <c r="H146" s="195"/>
      <c r="I146" s="32">
        <f t="shared" si="2"/>
        <v>0</v>
      </c>
      <c r="J146" s="187">
        <f t="shared" si="3"/>
        <v>0</v>
      </c>
      <c r="K146" s="32">
        <f t="shared" si="4"/>
        <v>0</v>
      </c>
      <c r="L146" s="32">
        <f t="shared" si="5"/>
        <v>0</v>
      </c>
      <c r="M146" s="187">
        <f t="shared" si="6"/>
        <v>0</v>
      </c>
      <c r="N146" s="34"/>
    </row>
    <row r="147" spans="1:14" ht="12.75" hidden="1">
      <c r="A147" s="112" t="s">
        <v>133</v>
      </c>
      <c r="B147" s="103" t="s">
        <v>136</v>
      </c>
      <c r="C147" s="21"/>
      <c r="D147" s="22"/>
      <c r="E147" s="23"/>
      <c r="F147" s="3">
        <f t="shared" si="8"/>
        <v>0</v>
      </c>
      <c r="G147" s="34">
        <f>F147*C4</f>
        <v>0</v>
      </c>
      <c r="H147" s="195"/>
      <c r="I147" s="32">
        <f t="shared" si="2"/>
        <v>0</v>
      </c>
      <c r="J147" s="187">
        <f t="shared" si="3"/>
        <v>0</v>
      </c>
      <c r="K147" s="32">
        <f t="shared" si="4"/>
        <v>0</v>
      </c>
      <c r="L147" s="32">
        <f t="shared" si="5"/>
        <v>0</v>
      </c>
      <c r="M147" s="187">
        <f t="shared" si="6"/>
        <v>0</v>
      </c>
      <c r="N147" s="34"/>
    </row>
    <row r="148" spans="1:14" ht="12.75">
      <c r="A148" s="112" t="s">
        <v>187</v>
      </c>
      <c r="B148" s="103" t="s">
        <v>188</v>
      </c>
      <c r="C148" s="21"/>
      <c r="D148" s="22"/>
      <c r="E148" s="23"/>
      <c r="F148" s="3">
        <f>D148*E148</f>
        <v>0</v>
      </c>
      <c r="G148" s="34">
        <f>F148*C4</f>
        <v>0</v>
      </c>
      <c r="H148" s="195"/>
      <c r="I148" s="32">
        <f t="shared" si="2"/>
        <v>0</v>
      </c>
      <c r="J148" s="187">
        <f t="shared" si="3"/>
        <v>0</v>
      </c>
      <c r="K148" s="32">
        <f t="shared" si="4"/>
        <v>0</v>
      </c>
      <c r="L148" s="32">
        <f t="shared" si="5"/>
        <v>0</v>
      </c>
      <c r="M148" s="187">
        <f t="shared" si="6"/>
        <v>0</v>
      </c>
      <c r="N148" s="34"/>
    </row>
    <row r="149" spans="1:14" ht="15" customHeight="1">
      <c r="A149" s="112" t="s">
        <v>132</v>
      </c>
      <c r="B149" s="103" t="s">
        <v>186</v>
      </c>
      <c r="C149" s="21"/>
      <c r="D149" s="22"/>
      <c r="E149" s="23"/>
      <c r="F149" s="3">
        <f t="shared" si="8"/>
        <v>0</v>
      </c>
      <c r="G149" s="34">
        <f>F149*C4</f>
        <v>0</v>
      </c>
      <c r="H149" s="195"/>
      <c r="I149" s="32">
        <f t="shared" si="2"/>
        <v>0</v>
      </c>
      <c r="J149" s="187">
        <f t="shared" si="3"/>
        <v>0</v>
      </c>
      <c r="K149" s="32">
        <f t="shared" si="4"/>
        <v>0</v>
      </c>
      <c r="L149" s="32">
        <f t="shared" si="5"/>
        <v>0</v>
      </c>
      <c r="M149" s="187">
        <f t="shared" si="6"/>
        <v>0</v>
      </c>
      <c r="N149" s="34"/>
    </row>
    <row r="150" spans="1:14" ht="12.75">
      <c r="A150" s="112" t="s">
        <v>133</v>
      </c>
      <c r="B150" s="103" t="s">
        <v>135</v>
      </c>
      <c r="C150" s="21"/>
      <c r="D150" s="22"/>
      <c r="E150" s="23"/>
      <c r="F150" s="3">
        <f t="shared" si="8"/>
        <v>0</v>
      </c>
      <c r="G150" s="34">
        <f>F150*C4</f>
        <v>0</v>
      </c>
      <c r="H150" s="195"/>
      <c r="I150" s="32">
        <f t="shared" si="2"/>
        <v>0</v>
      </c>
      <c r="J150" s="187">
        <f t="shared" si="3"/>
        <v>0</v>
      </c>
      <c r="K150" s="32">
        <f t="shared" si="4"/>
        <v>0</v>
      </c>
      <c r="L150" s="32">
        <f t="shared" si="5"/>
        <v>0</v>
      </c>
      <c r="M150" s="187">
        <f t="shared" si="6"/>
        <v>0</v>
      </c>
      <c r="N150" s="34"/>
    </row>
    <row r="151" spans="1:14" ht="12.75">
      <c r="A151" s="112" t="s">
        <v>134</v>
      </c>
      <c r="B151" s="103" t="s">
        <v>159</v>
      </c>
      <c r="C151" s="21"/>
      <c r="D151" s="22"/>
      <c r="E151" s="23"/>
      <c r="F151" s="3">
        <f t="shared" si="8"/>
        <v>0</v>
      </c>
      <c r="G151" s="34">
        <f>F151*C4</f>
        <v>0</v>
      </c>
      <c r="H151" s="195"/>
      <c r="I151" s="32">
        <f t="shared" si="2"/>
        <v>0</v>
      </c>
      <c r="J151" s="187">
        <f t="shared" si="3"/>
        <v>0</v>
      </c>
      <c r="K151" s="32">
        <f t="shared" si="4"/>
        <v>0</v>
      </c>
      <c r="L151" s="32">
        <f t="shared" si="5"/>
        <v>0</v>
      </c>
      <c r="M151" s="187">
        <f t="shared" si="6"/>
        <v>0</v>
      </c>
      <c r="N151" s="34"/>
    </row>
    <row r="152" spans="2:14" ht="12.75">
      <c r="B152" s="80"/>
      <c r="C152" s="55"/>
      <c r="D152" s="47"/>
      <c r="E152" s="48"/>
      <c r="G152" s="31"/>
      <c r="H152" s="31"/>
      <c r="J152" s="187"/>
      <c r="M152" s="187"/>
      <c r="N152" s="31"/>
    </row>
    <row r="153" spans="1:14" ht="13.5" thickBot="1">
      <c r="A153" s="74"/>
      <c r="B153" s="107" t="s">
        <v>105</v>
      </c>
      <c r="C153" s="85"/>
      <c r="D153" s="89"/>
      <c r="E153" s="90"/>
      <c r="F153" s="33">
        <f>SUM(F144:F151)</f>
        <v>0</v>
      </c>
      <c r="G153" s="33">
        <f>SUM(G144:G151)</f>
        <v>0</v>
      </c>
      <c r="H153" s="196"/>
      <c r="I153" s="46">
        <f aca="true" t="shared" si="9" ref="I153:I216">H153-F153</f>
        <v>0</v>
      </c>
      <c r="J153" s="188">
        <f aca="true" t="shared" si="10" ref="J153:J216">IF(F153=0,0,I153/F153)</f>
        <v>0</v>
      </c>
      <c r="K153" s="46">
        <f aca="true" t="shared" si="11" ref="K153:K216">H153*$C$4</f>
        <v>0</v>
      </c>
      <c r="L153" s="46">
        <f aca="true" t="shared" si="12" ref="L153:L216">K153-G153</f>
        <v>0</v>
      </c>
      <c r="M153" s="188">
        <f aca="true" t="shared" si="13" ref="M153:M216">IF(G153=0,0,L153/G153)</f>
        <v>0</v>
      </c>
      <c r="N153" s="117"/>
    </row>
    <row r="154" spans="2:14" ht="13.5" thickTop="1">
      <c r="B154" s="52"/>
      <c r="C154" s="113"/>
      <c r="D154" s="114"/>
      <c r="E154" s="50"/>
      <c r="F154" s="31"/>
      <c r="G154" s="1"/>
      <c r="H154" s="1"/>
      <c r="J154" s="187"/>
      <c r="M154" s="187"/>
      <c r="N154" s="1"/>
    </row>
    <row r="155" spans="1:14" ht="12.75">
      <c r="A155" s="91">
        <v>4</v>
      </c>
      <c r="B155" s="92" t="s">
        <v>104</v>
      </c>
      <c r="C155" s="93"/>
      <c r="D155" s="94"/>
      <c r="E155" s="95"/>
      <c r="F155" s="95"/>
      <c r="G155" s="108"/>
      <c r="H155" s="108"/>
      <c r="I155" s="97"/>
      <c r="J155" s="189"/>
      <c r="K155" s="97"/>
      <c r="L155" s="97"/>
      <c r="M155" s="189"/>
      <c r="N155" s="108"/>
    </row>
    <row r="156" spans="1:14" ht="12.75">
      <c r="A156" s="46" t="s">
        <v>19</v>
      </c>
      <c r="B156" s="52"/>
      <c r="C156" s="113"/>
      <c r="D156" s="114"/>
      <c r="E156" s="50"/>
      <c r="F156" s="31"/>
      <c r="G156" s="1"/>
      <c r="H156" s="1"/>
      <c r="J156" s="187"/>
      <c r="M156" s="187"/>
      <c r="N156" s="1"/>
    </row>
    <row r="157" spans="1:14" ht="12.75">
      <c r="A157" s="143" t="s">
        <v>137</v>
      </c>
      <c r="B157" s="151" t="s">
        <v>47</v>
      </c>
      <c r="C157" s="16"/>
      <c r="D157" s="17"/>
      <c r="E157" s="15"/>
      <c r="F157" s="31">
        <f>D157*E157</f>
        <v>0</v>
      </c>
      <c r="G157" s="1">
        <f>F157*C4</f>
        <v>0</v>
      </c>
      <c r="H157" s="195"/>
      <c r="I157" s="32">
        <f t="shared" si="9"/>
        <v>0</v>
      </c>
      <c r="J157" s="187">
        <f t="shared" si="10"/>
        <v>0</v>
      </c>
      <c r="K157" s="32">
        <f t="shared" si="11"/>
        <v>0</v>
      </c>
      <c r="L157" s="32">
        <f t="shared" si="12"/>
        <v>0</v>
      </c>
      <c r="M157" s="187">
        <f t="shared" si="13"/>
        <v>0</v>
      </c>
      <c r="N157" s="1"/>
    </row>
    <row r="158" spans="1:14" ht="12.75">
      <c r="A158" s="143" t="s">
        <v>138</v>
      </c>
      <c r="B158" s="151" t="s">
        <v>48</v>
      </c>
      <c r="C158" s="16"/>
      <c r="D158" s="17"/>
      <c r="E158" s="15"/>
      <c r="F158" s="31">
        <f>D158*E158</f>
        <v>0</v>
      </c>
      <c r="G158" s="1">
        <f>F158*C4</f>
        <v>0</v>
      </c>
      <c r="H158" s="195"/>
      <c r="I158" s="32">
        <f t="shared" si="9"/>
        <v>0</v>
      </c>
      <c r="J158" s="187">
        <f t="shared" si="10"/>
        <v>0</v>
      </c>
      <c r="K158" s="32">
        <f t="shared" si="11"/>
        <v>0</v>
      </c>
      <c r="L158" s="32">
        <f t="shared" si="12"/>
        <v>0</v>
      </c>
      <c r="M158" s="187">
        <f t="shared" si="13"/>
        <v>0</v>
      </c>
      <c r="N158" s="1"/>
    </row>
    <row r="159" spans="1:14" ht="12.75">
      <c r="A159" s="46" t="s">
        <v>7</v>
      </c>
      <c r="B159" s="101"/>
      <c r="C159" s="4"/>
      <c r="D159" s="99"/>
      <c r="E159" s="3"/>
      <c r="F159" s="31"/>
      <c r="G159" s="1"/>
      <c r="H159" s="1"/>
      <c r="J159" s="187"/>
      <c r="M159" s="187"/>
      <c r="N159" s="1"/>
    </row>
    <row r="160" spans="1:13" ht="12.75">
      <c r="A160" s="143" t="s">
        <v>139</v>
      </c>
      <c r="B160" s="151" t="s">
        <v>49</v>
      </c>
      <c r="C160" s="22"/>
      <c r="D160" s="23"/>
      <c r="E160" s="26"/>
      <c r="F160" s="31">
        <f>D160*E160</f>
        <v>0</v>
      </c>
      <c r="G160" s="32">
        <f>F160*C4</f>
        <v>0</v>
      </c>
      <c r="H160" s="195"/>
      <c r="I160" s="32">
        <f t="shared" si="9"/>
        <v>0</v>
      </c>
      <c r="J160" s="187">
        <f t="shared" si="10"/>
        <v>0</v>
      </c>
      <c r="K160" s="32">
        <f t="shared" si="11"/>
        <v>0</v>
      </c>
      <c r="L160" s="32">
        <f t="shared" si="12"/>
        <v>0</v>
      </c>
      <c r="M160" s="187">
        <f t="shared" si="13"/>
        <v>0</v>
      </c>
    </row>
    <row r="161" spans="1:13" ht="12.75" hidden="1">
      <c r="A161" s="52" t="s">
        <v>140</v>
      </c>
      <c r="B161" s="101" t="s">
        <v>50</v>
      </c>
      <c r="C161" s="167"/>
      <c r="D161" s="168"/>
      <c r="E161" s="169"/>
      <c r="F161" s="31">
        <f>D161*E161</f>
        <v>0</v>
      </c>
      <c r="G161" s="32">
        <f>F161*C4</f>
        <v>0</v>
      </c>
      <c r="I161" s="32">
        <f t="shared" si="9"/>
        <v>0</v>
      </c>
      <c r="J161" s="187">
        <f t="shared" si="10"/>
        <v>0</v>
      </c>
      <c r="K161" s="32">
        <f t="shared" si="11"/>
        <v>0</v>
      </c>
      <c r="L161" s="32">
        <f t="shared" si="12"/>
        <v>0</v>
      </c>
      <c r="M161" s="187">
        <f t="shared" si="13"/>
        <v>0</v>
      </c>
    </row>
    <row r="162" spans="1:14" ht="12.75">
      <c r="A162" s="46" t="s">
        <v>8</v>
      </c>
      <c r="B162" s="101"/>
      <c r="C162" s="170"/>
      <c r="D162" s="86"/>
      <c r="E162" s="87"/>
      <c r="F162" s="31"/>
      <c r="G162" s="1"/>
      <c r="H162" s="1"/>
      <c r="J162" s="187"/>
      <c r="M162" s="187"/>
      <c r="N162" s="1"/>
    </row>
    <row r="163" spans="1:14" ht="12.75" hidden="1">
      <c r="A163" s="52" t="s">
        <v>144</v>
      </c>
      <c r="B163" s="103" t="s">
        <v>172</v>
      </c>
      <c r="C163" s="167"/>
      <c r="D163" s="168"/>
      <c r="E163" s="169"/>
      <c r="F163" s="31">
        <f>D163*E163</f>
        <v>0</v>
      </c>
      <c r="G163" s="1">
        <f>F163*C4</f>
        <v>0</v>
      </c>
      <c r="H163" s="1"/>
      <c r="I163" s="32">
        <f t="shared" si="9"/>
        <v>0</v>
      </c>
      <c r="J163" s="187">
        <f t="shared" si="10"/>
        <v>0</v>
      </c>
      <c r="K163" s="32">
        <f t="shared" si="11"/>
        <v>0</v>
      </c>
      <c r="L163" s="32">
        <f t="shared" si="12"/>
        <v>0</v>
      </c>
      <c r="M163" s="187">
        <f t="shared" si="13"/>
        <v>0</v>
      </c>
      <c r="N163" s="1"/>
    </row>
    <row r="164" spans="1:14" ht="12.75" hidden="1">
      <c r="A164" s="52" t="s">
        <v>141</v>
      </c>
      <c r="B164" s="110" t="s">
        <v>53</v>
      </c>
      <c r="C164" s="167"/>
      <c r="D164" s="168"/>
      <c r="E164" s="169"/>
      <c r="F164" s="31">
        <f>D164*E164</f>
        <v>0</v>
      </c>
      <c r="G164" s="1">
        <f>F164*C4</f>
        <v>0</v>
      </c>
      <c r="H164" s="1"/>
      <c r="I164" s="32">
        <f t="shared" si="9"/>
        <v>0</v>
      </c>
      <c r="J164" s="187">
        <f t="shared" si="10"/>
        <v>0</v>
      </c>
      <c r="K164" s="32">
        <f t="shared" si="11"/>
        <v>0</v>
      </c>
      <c r="L164" s="32">
        <f t="shared" si="12"/>
        <v>0</v>
      </c>
      <c r="M164" s="187">
        <f t="shared" si="13"/>
        <v>0</v>
      </c>
      <c r="N164" s="1"/>
    </row>
    <row r="165" spans="1:14" ht="12.75">
      <c r="A165" s="143" t="s">
        <v>140</v>
      </c>
      <c r="B165" s="150" t="s">
        <v>54</v>
      </c>
      <c r="C165" s="22"/>
      <c r="D165" s="23"/>
      <c r="E165" s="24"/>
      <c r="F165" s="31">
        <f>D165*E165</f>
        <v>0</v>
      </c>
      <c r="G165" s="1">
        <f>F165*C4</f>
        <v>0</v>
      </c>
      <c r="H165" s="195"/>
      <c r="I165" s="32">
        <f t="shared" si="9"/>
        <v>0</v>
      </c>
      <c r="J165" s="187">
        <f t="shared" si="10"/>
        <v>0</v>
      </c>
      <c r="K165" s="32">
        <f t="shared" si="11"/>
        <v>0</v>
      </c>
      <c r="L165" s="32">
        <f t="shared" si="12"/>
        <v>0</v>
      </c>
      <c r="M165" s="187">
        <f t="shared" si="13"/>
        <v>0</v>
      </c>
      <c r="N165" s="1"/>
    </row>
    <row r="166" spans="1:14" ht="12.75" hidden="1">
      <c r="A166" s="143" t="s">
        <v>142</v>
      </c>
      <c r="B166" s="150" t="s">
        <v>124</v>
      </c>
      <c r="C166" s="22"/>
      <c r="D166" s="23"/>
      <c r="E166" s="25"/>
      <c r="F166" s="31">
        <f>D166*E166</f>
        <v>0</v>
      </c>
      <c r="G166" s="1">
        <f>F166*C4</f>
        <v>0</v>
      </c>
      <c r="H166" s="1"/>
      <c r="I166" s="32">
        <f t="shared" si="9"/>
        <v>0</v>
      </c>
      <c r="J166" s="187">
        <f t="shared" si="10"/>
        <v>0</v>
      </c>
      <c r="K166" s="32">
        <f t="shared" si="11"/>
        <v>0</v>
      </c>
      <c r="L166" s="32">
        <f t="shared" si="12"/>
        <v>0</v>
      </c>
      <c r="M166" s="187">
        <f t="shared" si="13"/>
        <v>0</v>
      </c>
      <c r="N166" s="1"/>
    </row>
    <row r="167" spans="1:14" ht="12.75" hidden="1">
      <c r="A167" s="143" t="s">
        <v>143</v>
      </c>
      <c r="B167" s="150" t="s">
        <v>125</v>
      </c>
      <c r="C167" s="22"/>
      <c r="D167" s="23"/>
      <c r="E167" s="25"/>
      <c r="F167" s="31">
        <f>D167*E167</f>
        <v>0</v>
      </c>
      <c r="G167" s="1">
        <f>F167*C4</f>
        <v>0</v>
      </c>
      <c r="H167" s="1"/>
      <c r="I167" s="32">
        <f t="shared" si="9"/>
        <v>0</v>
      </c>
      <c r="J167" s="187">
        <f t="shared" si="10"/>
        <v>0</v>
      </c>
      <c r="K167" s="32">
        <f t="shared" si="11"/>
        <v>0</v>
      </c>
      <c r="L167" s="32">
        <f t="shared" si="12"/>
        <v>0</v>
      </c>
      <c r="M167" s="187">
        <f t="shared" si="13"/>
        <v>0</v>
      </c>
      <c r="N167" s="1"/>
    </row>
    <row r="168" spans="1:14" ht="12.75">
      <c r="A168" s="142"/>
      <c r="B168" s="5"/>
      <c r="C168" s="5"/>
      <c r="D168" s="5"/>
      <c r="E168" s="5"/>
      <c r="F168" s="152"/>
      <c r="G168" s="5"/>
      <c r="H168" s="5"/>
      <c r="J168" s="187"/>
      <c r="M168" s="187"/>
      <c r="N168" s="5"/>
    </row>
    <row r="169" spans="1:14" ht="13.5" thickBot="1">
      <c r="A169" s="74"/>
      <c r="B169" s="107" t="s">
        <v>106</v>
      </c>
      <c r="C169" s="85"/>
      <c r="D169" s="89"/>
      <c r="E169" s="90"/>
      <c r="F169" s="33">
        <f>SUM(F157+F158+F160+F161+F163+F164+F165+F166+F167)</f>
        <v>0</v>
      </c>
      <c r="G169" s="33">
        <f>SUM(G157+G158+G160+G161+G163+G165+G164+G166+G167)</f>
        <v>0</v>
      </c>
      <c r="H169" s="196"/>
      <c r="I169" s="46">
        <f t="shared" si="9"/>
        <v>0</v>
      </c>
      <c r="J169" s="188">
        <f t="shared" si="10"/>
        <v>0</v>
      </c>
      <c r="K169" s="46">
        <f t="shared" si="11"/>
        <v>0</v>
      </c>
      <c r="L169" s="46">
        <f t="shared" si="12"/>
        <v>0</v>
      </c>
      <c r="M169" s="188">
        <f t="shared" si="13"/>
        <v>0</v>
      </c>
      <c r="N169" s="117"/>
    </row>
    <row r="170" spans="1:14" ht="13.5" thickTop="1">
      <c r="A170" s="74"/>
      <c r="B170" s="107"/>
      <c r="C170" s="85"/>
      <c r="D170" s="89"/>
      <c r="E170" s="90"/>
      <c r="F170" s="117"/>
      <c r="G170" s="117"/>
      <c r="H170" s="117"/>
      <c r="J170" s="187"/>
      <c r="M170" s="187"/>
      <c r="N170" s="117"/>
    </row>
    <row r="171" spans="1:14" ht="12.75" hidden="1">
      <c r="A171" s="91">
        <v>5</v>
      </c>
      <c r="B171" s="92" t="s">
        <v>108</v>
      </c>
      <c r="C171" s="93"/>
      <c r="D171" s="94"/>
      <c r="E171" s="95"/>
      <c r="F171" s="95"/>
      <c r="G171" s="108"/>
      <c r="H171" s="108"/>
      <c r="I171" s="32">
        <f t="shared" si="9"/>
        <v>0</v>
      </c>
      <c r="J171" s="187">
        <f t="shared" si="10"/>
        <v>0</v>
      </c>
      <c r="K171" s="32">
        <f t="shared" si="11"/>
        <v>0</v>
      </c>
      <c r="L171" s="32">
        <f t="shared" si="12"/>
        <v>0</v>
      </c>
      <c r="M171" s="187">
        <f t="shared" si="13"/>
        <v>0</v>
      </c>
      <c r="N171" s="108"/>
    </row>
    <row r="172" spans="1:13" ht="12.75" hidden="1">
      <c r="A172" s="52" t="s">
        <v>145</v>
      </c>
      <c r="B172" s="115" t="s">
        <v>11</v>
      </c>
      <c r="C172" s="167"/>
      <c r="D172" s="168"/>
      <c r="E172" s="169"/>
      <c r="F172" s="31">
        <f>D172*E172</f>
        <v>0</v>
      </c>
      <c r="G172" s="32">
        <f>F172*C4</f>
        <v>0</v>
      </c>
      <c r="I172" s="32">
        <f t="shared" si="9"/>
        <v>0</v>
      </c>
      <c r="J172" s="187">
        <f t="shared" si="10"/>
        <v>0</v>
      </c>
      <c r="K172" s="32">
        <f t="shared" si="11"/>
        <v>0</v>
      </c>
      <c r="L172" s="32">
        <f t="shared" si="12"/>
        <v>0</v>
      </c>
      <c r="M172" s="187">
        <f t="shared" si="13"/>
        <v>0</v>
      </c>
    </row>
    <row r="173" spans="1:13" ht="12.75" hidden="1">
      <c r="A173" s="52" t="s">
        <v>146</v>
      </c>
      <c r="B173" s="115" t="s">
        <v>12</v>
      </c>
      <c r="C173" s="167"/>
      <c r="D173" s="168"/>
      <c r="E173" s="169"/>
      <c r="F173" s="31">
        <f>D173*E173</f>
        <v>0</v>
      </c>
      <c r="G173" s="32">
        <f>F173*C4</f>
        <v>0</v>
      </c>
      <c r="I173" s="32">
        <f t="shared" si="9"/>
        <v>0</v>
      </c>
      <c r="J173" s="187">
        <f t="shared" si="10"/>
        <v>0</v>
      </c>
      <c r="K173" s="32">
        <f t="shared" si="11"/>
        <v>0</v>
      </c>
      <c r="L173" s="32">
        <f t="shared" si="12"/>
        <v>0</v>
      </c>
      <c r="M173" s="187">
        <f t="shared" si="13"/>
        <v>0</v>
      </c>
    </row>
    <row r="174" spans="1:13" ht="12.75" hidden="1">
      <c r="A174" s="52" t="s">
        <v>147</v>
      </c>
      <c r="B174" s="115" t="s">
        <v>13</v>
      </c>
      <c r="C174" s="167"/>
      <c r="D174" s="168"/>
      <c r="E174" s="169"/>
      <c r="F174" s="31">
        <f>D174*E174</f>
        <v>0</v>
      </c>
      <c r="G174" s="32">
        <f>F174*C4</f>
        <v>0</v>
      </c>
      <c r="I174" s="32">
        <f t="shared" si="9"/>
        <v>0</v>
      </c>
      <c r="J174" s="187">
        <f t="shared" si="10"/>
        <v>0</v>
      </c>
      <c r="K174" s="32">
        <f t="shared" si="11"/>
        <v>0</v>
      </c>
      <c r="L174" s="32">
        <f t="shared" si="12"/>
        <v>0</v>
      </c>
      <c r="M174" s="187">
        <f t="shared" si="13"/>
        <v>0</v>
      </c>
    </row>
    <row r="175" spans="1:13" ht="12.75" hidden="1">
      <c r="A175" s="52" t="s">
        <v>148</v>
      </c>
      <c r="B175" s="115" t="s">
        <v>14</v>
      </c>
      <c r="C175" s="167"/>
      <c r="D175" s="168"/>
      <c r="E175" s="169"/>
      <c r="F175" s="31">
        <f>D175*E175</f>
        <v>0</v>
      </c>
      <c r="G175" s="32">
        <f>F175*C4</f>
        <v>0</v>
      </c>
      <c r="I175" s="32">
        <f t="shared" si="9"/>
        <v>0</v>
      </c>
      <c r="J175" s="187">
        <f t="shared" si="10"/>
        <v>0</v>
      </c>
      <c r="K175" s="32">
        <f t="shared" si="11"/>
        <v>0</v>
      </c>
      <c r="L175" s="32">
        <f t="shared" si="12"/>
        <v>0</v>
      </c>
      <c r="M175" s="187">
        <f t="shared" si="13"/>
        <v>0</v>
      </c>
    </row>
    <row r="176" spans="1:13" ht="39" hidden="1">
      <c r="A176" s="52" t="s">
        <v>149</v>
      </c>
      <c r="B176" s="115" t="s">
        <v>59</v>
      </c>
      <c r="C176" s="167"/>
      <c r="D176" s="168"/>
      <c r="E176" s="169"/>
      <c r="F176" s="31">
        <f>D176*E176</f>
        <v>0</v>
      </c>
      <c r="G176" s="32">
        <f>F176*C4</f>
        <v>0</v>
      </c>
      <c r="I176" s="32">
        <f t="shared" si="9"/>
        <v>0</v>
      </c>
      <c r="J176" s="187">
        <f t="shared" si="10"/>
        <v>0</v>
      </c>
      <c r="K176" s="32">
        <f t="shared" si="11"/>
        <v>0</v>
      </c>
      <c r="L176" s="32">
        <f t="shared" si="12"/>
        <v>0</v>
      </c>
      <c r="M176" s="187">
        <f t="shared" si="13"/>
        <v>0</v>
      </c>
    </row>
    <row r="177" spans="2:13" ht="12.75" hidden="1">
      <c r="B177" s="115"/>
      <c r="F177" s="31"/>
      <c r="I177" s="32">
        <f t="shared" si="9"/>
        <v>0</v>
      </c>
      <c r="J177" s="187">
        <f t="shared" si="10"/>
        <v>0</v>
      </c>
      <c r="K177" s="32">
        <f t="shared" si="11"/>
        <v>0</v>
      </c>
      <c r="L177" s="32">
        <f t="shared" si="12"/>
        <v>0</v>
      </c>
      <c r="M177" s="187">
        <f t="shared" si="13"/>
        <v>0</v>
      </c>
    </row>
    <row r="178" spans="1:14" ht="13.5" hidden="1" thickBot="1">
      <c r="A178" s="74"/>
      <c r="B178" s="107" t="s">
        <v>109</v>
      </c>
      <c r="C178" s="85"/>
      <c r="D178" s="89"/>
      <c r="E178" s="90"/>
      <c r="F178" s="33">
        <f>SUM(F172:F176)</f>
        <v>0</v>
      </c>
      <c r="G178" s="33">
        <f>SUM(G172:G176)</f>
        <v>0</v>
      </c>
      <c r="H178" s="117"/>
      <c r="I178" s="32">
        <f t="shared" si="9"/>
        <v>0</v>
      </c>
      <c r="J178" s="187">
        <f t="shared" si="10"/>
        <v>0</v>
      </c>
      <c r="K178" s="32">
        <f t="shared" si="11"/>
        <v>0</v>
      </c>
      <c r="L178" s="32">
        <f t="shared" si="12"/>
        <v>0</v>
      </c>
      <c r="M178" s="187">
        <f t="shared" si="13"/>
        <v>0</v>
      </c>
      <c r="N178" s="117"/>
    </row>
    <row r="179" spans="2:13" ht="13.5" hidden="1" thickTop="1">
      <c r="B179" s="115"/>
      <c r="F179" s="31"/>
      <c r="I179" s="32">
        <f t="shared" si="9"/>
        <v>0</v>
      </c>
      <c r="J179" s="187">
        <f t="shared" si="10"/>
        <v>0</v>
      </c>
      <c r="K179" s="32">
        <f t="shared" si="11"/>
        <v>0</v>
      </c>
      <c r="L179" s="32">
        <f t="shared" si="12"/>
        <v>0</v>
      </c>
      <c r="M179" s="187">
        <f t="shared" si="13"/>
        <v>0</v>
      </c>
    </row>
    <row r="180" spans="1:14" ht="12.75" hidden="1">
      <c r="A180" s="91">
        <v>6</v>
      </c>
      <c r="B180" s="92" t="s">
        <v>110</v>
      </c>
      <c r="C180" s="93"/>
      <c r="D180" s="94"/>
      <c r="E180" s="95"/>
      <c r="F180" s="95"/>
      <c r="G180" s="108"/>
      <c r="H180" s="108"/>
      <c r="I180" s="32">
        <f t="shared" si="9"/>
        <v>0</v>
      </c>
      <c r="J180" s="187">
        <f t="shared" si="10"/>
        <v>0</v>
      </c>
      <c r="K180" s="32">
        <f t="shared" si="11"/>
        <v>0</v>
      </c>
      <c r="L180" s="32">
        <f t="shared" si="12"/>
        <v>0</v>
      </c>
      <c r="M180" s="187">
        <f t="shared" si="13"/>
        <v>0</v>
      </c>
      <c r="N180" s="108"/>
    </row>
    <row r="181" spans="1:14" ht="12.75" hidden="1">
      <c r="A181" s="74" t="s">
        <v>111</v>
      </c>
      <c r="B181" s="74" t="s">
        <v>73</v>
      </c>
      <c r="C181" s="2"/>
      <c r="D181" s="105"/>
      <c r="E181" s="106"/>
      <c r="F181" s="3"/>
      <c r="G181" s="35"/>
      <c r="H181" s="35"/>
      <c r="I181" s="32">
        <f t="shared" si="9"/>
        <v>0</v>
      </c>
      <c r="J181" s="187">
        <f t="shared" si="10"/>
        <v>0</v>
      </c>
      <c r="K181" s="32">
        <f t="shared" si="11"/>
        <v>0</v>
      </c>
      <c r="L181" s="32">
        <f t="shared" si="12"/>
        <v>0</v>
      </c>
      <c r="M181" s="187">
        <f t="shared" si="13"/>
        <v>0</v>
      </c>
      <c r="N181" s="35"/>
    </row>
    <row r="182" spans="1:14" ht="12.75" hidden="1">
      <c r="A182" s="80" t="s">
        <v>112</v>
      </c>
      <c r="B182" s="118" t="s">
        <v>74</v>
      </c>
      <c r="C182" s="167"/>
      <c r="D182" s="168"/>
      <c r="E182" s="169"/>
      <c r="F182" s="3">
        <f>D182*E182</f>
        <v>0</v>
      </c>
      <c r="G182" s="35">
        <f>F182*C4</f>
        <v>0</v>
      </c>
      <c r="H182" s="35"/>
      <c r="I182" s="32">
        <f t="shared" si="9"/>
        <v>0</v>
      </c>
      <c r="J182" s="187">
        <f t="shared" si="10"/>
        <v>0</v>
      </c>
      <c r="K182" s="32">
        <f t="shared" si="11"/>
        <v>0</v>
      </c>
      <c r="L182" s="32">
        <f t="shared" si="12"/>
        <v>0</v>
      </c>
      <c r="M182" s="187">
        <f t="shared" si="13"/>
        <v>0</v>
      </c>
      <c r="N182" s="35"/>
    </row>
    <row r="183" spans="1:14" ht="12.75" hidden="1">
      <c r="A183" s="80" t="s">
        <v>113</v>
      </c>
      <c r="B183" s="118" t="s">
        <v>75</v>
      </c>
      <c r="C183" s="167"/>
      <c r="D183" s="168"/>
      <c r="E183" s="169"/>
      <c r="F183" s="3">
        <f>D183*E183</f>
        <v>0</v>
      </c>
      <c r="G183" s="35">
        <f>F183*C4</f>
        <v>0</v>
      </c>
      <c r="H183" s="35"/>
      <c r="I183" s="32">
        <f t="shared" si="9"/>
        <v>0</v>
      </c>
      <c r="J183" s="187">
        <f t="shared" si="10"/>
        <v>0</v>
      </c>
      <c r="K183" s="32">
        <f t="shared" si="11"/>
        <v>0</v>
      </c>
      <c r="L183" s="32">
        <f t="shared" si="12"/>
        <v>0</v>
      </c>
      <c r="M183" s="187">
        <f t="shared" si="13"/>
        <v>0</v>
      </c>
      <c r="N183" s="35"/>
    </row>
    <row r="184" spans="1:14" ht="12.75" hidden="1">
      <c r="A184" s="80" t="s">
        <v>114</v>
      </c>
      <c r="B184" s="118" t="s">
        <v>76</v>
      </c>
      <c r="C184" s="167"/>
      <c r="D184" s="168"/>
      <c r="E184" s="169"/>
      <c r="F184" s="3">
        <f>D184*E184</f>
        <v>0</v>
      </c>
      <c r="G184" s="35">
        <f>F184*C4</f>
        <v>0</v>
      </c>
      <c r="H184" s="35"/>
      <c r="I184" s="32">
        <f t="shared" si="9"/>
        <v>0</v>
      </c>
      <c r="J184" s="187">
        <f t="shared" si="10"/>
        <v>0</v>
      </c>
      <c r="K184" s="32">
        <f t="shared" si="11"/>
        <v>0</v>
      </c>
      <c r="L184" s="32">
        <f t="shared" si="12"/>
        <v>0</v>
      </c>
      <c r="M184" s="187">
        <f t="shared" si="13"/>
        <v>0</v>
      </c>
      <c r="N184" s="35"/>
    </row>
    <row r="185" spans="1:14" ht="12.75" hidden="1">
      <c r="A185" s="80" t="s">
        <v>115</v>
      </c>
      <c r="B185" s="118" t="s">
        <v>77</v>
      </c>
      <c r="C185" s="167"/>
      <c r="D185" s="168"/>
      <c r="E185" s="169"/>
      <c r="F185" s="3">
        <f>D185*E185</f>
        <v>0</v>
      </c>
      <c r="G185" s="35">
        <f>F185*C4</f>
        <v>0</v>
      </c>
      <c r="H185" s="35"/>
      <c r="I185" s="32">
        <f t="shared" si="9"/>
        <v>0</v>
      </c>
      <c r="J185" s="187">
        <f t="shared" si="10"/>
        <v>0</v>
      </c>
      <c r="K185" s="32">
        <f t="shared" si="11"/>
        <v>0</v>
      </c>
      <c r="L185" s="32">
        <f t="shared" si="12"/>
        <v>0</v>
      </c>
      <c r="M185" s="187">
        <f t="shared" si="13"/>
        <v>0</v>
      </c>
      <c r="N185" s="35"/>
    </row>
    <row r="186" spans="1:14" ht="12.75" hidden="1">
      <c r="A186" s="74"/>
      <c r="B186" s="118"/>
      <c r="C186" s="119"/>
      <c r="D186" s="120"/>
      <c r="E186" s="121"/>
      <c r="F186" s="3"/>
      <c r="G186" s="35"/>
      <c r="H186" s="35"/>
      <c r="I186" s="32">
        <f t="shared" si="9"/>
        <v>0</v>
      </c>
      <c r="J186" s="187">
        <f t="shared" si="10"/>
        <v>0</v>
      </c>
      <c r="K186" s="32">
        <f t="shared" si="11"/>
        <v>0</v>
      </c>
      <c r="L186" s="32">
        <f t="shared" si="12"/>
        <v>0</v>
      </c>
      <c r="M186" s="187">
        <f t="shared" si="13"/>
        <v>0</v>
      </c>
      <c r="N186" s="35"/>
    </row>
    <row r="187" spans="1:14" ht="13.5" hidden="1" thickBot="1">
      <c r="A187" s="74"/>
      <c r="B187" s="107" t="s">
        <v>78</v>
      </c>
      <c r="C187" s="119"/>
      <c r="D187" s="120"/>
      <c r="E187" s="121"/>
      <c r="F187" s="33">
        <f>SUM(F182:F185)</f>
        <v>0</v>
      </c>
      <c r="G187" s="33">
        <f>SUM(G182:G185)</f>
        <v>0</v>
      </c>
      <c r="H187" s="117"/>
      <c r="I187" s="32">
        <f t="shared" si="9"/>
        <v>0</v>
      </c>
      <c r="J187" s="187">
        <f t="shared" si="10"/>
        <v>0</v>
      </c>
      <c r="K187" s="32">
        <f t="shared" si="11"/>
        <v>0</v>
      </c>
      <c r="L187" s="32">
        <f t="shared" si="12"/>
        <v>0</v>
      </c>
      <c r="M187" s="187">
        <f t="shared" si="13"/>
        <v>0</v>
      </c>
      <c r="N187" s="117"/>
    </row>
    <row r="188" spans="2:13" ht="13.5" hidden="1" thickTop="1">
      <c r="B188" s="122"/>
      <c r="F188" s="123"/>
      <c r="I188" s="32">
        <f t="shared" si="9"/>
        <v>0</v>
      </c>
      <c r="J188" s="187">
        <f t="shared" si="10"/>
        <v>0</v>
      </c>
      <c r="K188" s="32">
        <f t="shared" si="11"/>
        <v>0</v>
      </c>
      <c r="L188" s="32">
        <f t="shared" si="12"/>
        <v>0</v>
      </c>
      <c r="M188" s="187">
        <f t="shared" si="13"/>
        <v>0</v>
      </c>
    </row>
    <row r="189" spans="1:14" ht="12.75" hidden="1">
      <c r="A189" s="74" t="s">
        <v>116</v>
      </c>
      <c r="B189" s="74" t="s">
        <v>117</v>
      </c>
      <c r="C189" s="2"/>
      <c r="D189" s="105"/>
      <c r="E189" s="106"/>
      <c r="F189" s="3"/>
      <c r="G189" s="35"/>
      <c r="H189" s="35"/>
      <c r="I189" s="32">
        <f t="shared" si="9"/>
        <v>0</v>
      </c>
      <c r="J189" s="187">
        <f t="shared" si="10"/>
        <v>0</v>
      </c>
      <c r="K189" s="32">
        <f t="shared" si="11"/>
        <v>0</v>
      </c>
      <c r="L189" s="32">
        <f t="shared" si="12"/>
        <v>0</v>
      </c>
      <c r="M189" s="187">
        <f t="shared" si="13"/>
        <v>0</v>
      </c>
      <c r="N189" s="35"/>
    </row>
    <row r="190" spans="1:14" ht="12.75" hidden="1">
      <c r="A190" s="80" t="s">
        <v>118</v>
      </c>
      <c r="B190" s="118" t="s">
        <v>128</v>
      </c>
      <c r="C190" s="167"/>
      <c r="D190" s="168"/>
      <c r="E190" s="169"/>
      <c r="F190" s="3">
        <f>D190*E190</f>
        <v>0</v>
      </c>
      <c r="G190" s="35">
        <f>F190*C4</f>
        <v>0</v>
      </c>
      <c r="H190" s="35"/>
      <c r="I190" s="32">
        <f t="shared" si="9"/>
        <v>0</v>
      </c>
      <c r="J190" s="187">
        <f t="shared" si="10"/>
        <v>0</v>
      </c>
      <c r="K190" s="32">
        <f t="shared" si="11"/>
        <v>0</v>
      </c>
      <c r="L190" s="32">
        <f t="shared" si="12"/>
        <v>0</v>
      </c>
      <c r="M190" s="187">
        <f t="shared" si="13"/>
        <v>0</v>
      </c>
      <c r="N190" s="35"/>
    </row>
    <row r="191" spans="1:14" ht="12.75" hidden="1">
      <c r="A191" s="80" t="s">
        <v>119</v>
      </c>
      <c r="B191" s="118" t="s">
        <v>129</v>
      </c>
      <c r="C191" s="167"/>
      <c r="D191" s="168"/>
      <c r="E191" s="169"/>
      <c r="F191" s="3">
        <f>D191*E191</f>
        <v>0</v>
      </c>
      <c r="G191" s="35">
        <f>F191*C4</f>
        <v>0</v>
      </c>
      <c r="H191" s="35"/>
      <c r="I191" s="32">
        <f t="shared" si="9"/>
        <v>0</v>
      </c>
      <c r="J191" s="187">
        <f t="shared" si="10"/>
        <v>0</v>
      </c>
      <c r="K191" s="32">
        <f t="shared" si="11"/>
        <v>0</v>
      </c>
      <c r="L191" s="32">
        <f t="shared" si="12"/>
        <v>0</v>
      </c>
      <c r="M191" s="187">
        <f t="shared" si="13"/>
        <v>0</v>
      </c>
      <c r="N191" s="35"/>
    </row>
    <row r="192" spans="1:14" ht="12.75" hidden="1">
      <c r="A192" s="80" t="s">
        <v>120</v>
      </c>
      <c r="B192" s="118" t="s">
        <v>127</v>
      </c>
      <c r="C192" s="167"/>
      <c r="D192" s="168"/>
      <c r="E192" s="169"/>
      <c r="F192" s="3">
        <f>D192*E192</f>
        <v>0</v>
      </c>
      <c r="G192" s="35">
        <f>F192*C4</f>
        <v>0</v>
      </c>
      <c r="H192" s="35"/>
      <c r="I192" s="32">
        <f t="shared" si="9"/>
        <v>0</v>
      </c>
      <c r="J192" s="187">
        <f t="shared" si="10"/>
        <v>0</v>
      </c>
      <c r="K192" s="32">
        <f t="shared" si="11"/>
        <v>0</v>
      </c>
      <c r="L192" s="32">
        <f t="shared" si="12"/>
        <v>0</v>
      </c>
      <c r="M192" s="187">
        <f t="shared" si="13"/>
        <v>0</v>
      </c>
      <c r="N192" s="35"/>
    </row>
    <row r="193" spans="1:14" ht="12.75" hidden="1">
      <c r="A193" s="80" t="s">
        <v>121</v>
      </c>
      <c r="B193" s="118" t="s">
        <v>130</v>
      </c>
      <c r="C193" s="167"/>
      <c r="D193" s="168"/>
      <c r="E193" s="169"/>
      <c r="F193" s="3">
        <f>D193*E193</f>
        <v>0</v>
      </c>
      <c r="G193" s="35">
        <f>F193*C4</f>
        <v>0</v>
      </c>
      <c r="H193" s="35"/>
      <c r="I193" s="32">
        <f t="shared" si="9"/>
        <v>0</v>
      </c>
      <c r="J193" s="187">
        <f t="shared" si="10"/>
        <v>0</v>
      </c>
      <c r="K193" s="32">
        <f t="shared" si="11"/>
        <v>0</v>
      </c>
      <c r="L193" s="32">
        <f t="shared" si="12"/>
        <v>0</v>
      </c>
      <c r="M193" s="187">
        <f t="shared" si="13"/>
        <v>0</v>
      </c>
      <c r="N193" s="35"/>
    </row>
    <row r="194" spans="1:14" ht="12.75" hidden="1">
      <c r="A194" s="74"/>
      <c r="B194" s="118"/>
      <c r="C194" s="119"/>
      <c r="D194" s="120"/>
      <c r="E194" s="121"/>
      <c r="F194" s="3"/>
      <c r="G194" s="35"/>
      <c r="H194" s="35"/>
      <c r="I194" s="32">
        <f t="shared" si="9"/>
        <v>0</v>
      </c>
      <c r="J194" s="187">
        <f t="shared" si="10"/>
        <v>0</v>
      </c>
      <c r="K194" s="32">
        <f t="shared" si="11"/>
        <v>0</v>
      </c>
      <c r="L194" s="32">
        <f t="shared" si="12"/>
        <v>0</v>
      </c>
      <c r="M194" s="187">
        <f t="shared" si="13"/>
        <v>0</v>
      </c>
      <c r="N194" s="35"/>
    </row>
    <row r="195" spans="1:14" ht="13.5" hidden="1" thickBot="1">
      <c r="A195" s="74"/>
      <c r="B195" s="107" t="s">
        <v>122</v>
      </c>
      <c r="C195" s="119"/>
      <c r="D195" s="120"/>
      <c r="E195" s="121"/>
      <c r="F195" s="33">
        <f>SUM(F190:F193)</f>
        <v>0</v>
      </c>
      <c r="G195" s="33">
        <f>SUM(G190:G193)</f>
        <v>0</v>
      </c>
      <c r="H195" s="117"/>
      <c r="I195" s="32">
        <f t="shared" si="9"/>
        <v>0</v>
      </c>
      <c r="J195" s="187">
        <f t="shared" si="10"/>
        <v>0</v>
      </c>
      <c r="K195" s="32">
        <f t="shared" si="11"/>
        <v>0</v>
      </c>
      <c r="L195" s="32">
        <f t="shared" si="12"/>
        <v>0</v>
      </c>
      <c r="M195" s="187">
        <f t="shared" si="13"/>
        <v>0</v>
      </c>
      <c r="N195" s="117"/>
    </row>
    <row r="196" spans="2:13" ht="13.5" hidden="1" thickTop="1">
      <c r="B196" s="122"/>
      <c r="F196" s="123"/>
      <c r="I196" s="32">
        <f t="shared" si="9"/>
        <v>0</v>
      </c>
      <c r="J196" s="187">
        <f t="shared" si="10"/>
        <v>0</v>
      </c>
      <c r="K196" s="32">
        <f t="shared" si="11"/>
        <v>0</v>
      </c>
      <c r="L196" s="32">
        <f t="shared" si="12"/>
        <v>0</v>
      </c>
      <c r="M196" s="187">
        <f t="shared" si="13"/>
        <v>0</v>
      </c>
    </row>
    <row r="197" spans="1:14" ht="12.75" hidden="1">
      <c r="A197" s="74" t="s">
        <v>151</v>
      </c>
      <c r="B197" s="74" t="s">
        <v>150</v>
      </c>
      <c r="C197" s="2"/>
      <c r="D197" s="105"/>
      <c r="E197" s="106"/>
      <c r="F197" s="3"/>
      <c r="G197" s="35"/>
      <c r="H197" s="35"/>
      <c r="I197" s="32">
        <f t="shared" si="9"/>
        <v>0</v>
      </c>
      <c r="J197" s="187">
        <f t="shared" si="10"/>
        <v>0</v>
      </c>
      <c r="K197" s="32">
        <f t="shared" si="11"/>
        <v>0</v>
      </c>
      <c r="L197" s="32">
        <f t="shared" si="12"/>
        <v>0</v>
      </c>
      <c r="M197" s="187">
        <f t="shared" si="13"/>
        <v>0</v>
      </c>
      <c r="N197" s="35"/>
    </row>
    <row r="198" spans="1:14" ht="12.75" hidden="1">
      <c r="A198" s="80" t="s">
        <v>156</v>
      </c>
      <c r="B198" s="118" t="s">
        <v>152</v>
      </c>
      <c r="C198" s="167"/>
      <c r="D198" s="168"/>
      <c r="E198" s="169"/>
      <c r="F198" s="3">
        <f>D198*E198</f>
        <v>0</v>
      </c>
      <c r="G198" s="35">
        <f>F198*C4</f>
        <v>0</v>
      </c>
      <c r="H198" s="35"/>
      <c r="I198" s="32">
        <f t="shared" si="9"/>
        <v>0</v>
      </c>
      <c r="J198" s="187">
        <f t="shared" si="10"/>
        <v>0</v>
      </c>
      <c r="K198" s="32">
        <f t="shared" si="11"/>
        <v>0</v>
      </c>
      <c r="L198" s="32">
        <f t="shared" si="12"/>
        <v>0</v>
      </c>
      <c r="M198" s="187">
        <f t="shared" si="13"/>
        <v>0</v>
      </c>
      <c r="N198" s="35"/>
    </row>
    <row r="199" spans="1:14" ht="12.75" hidden="1">
      <c r="A199" s="80" t="s">
        <v>157</v>
      </c>
      <c r="B199" s="118" t="s">
        <v>153</v>
      </c>
      <c r="C199" s="167"/>
      <c r="D199" s="168"/>
      <c r="E199" s="169"/>
      <c r="F199" s="3">
        <f>D199*E199</f>
        <v>0</v>
      </c>
      <c r="G199" s="35">
        <f>F199*C4</f>
        <v>0</v>
      </c>
      <c r="H199" s="35"/>
      <c r="I199" s="32">
        <f t="shared" si="9"/>
        <v>0</v>
      </c>
      <c r="J199" s="187">
        <f t="shared" si="10"/>
        <v>0</v>
      </c>
      <c r="K199" s="32">
        <f t="shared" si="11"/>
        <v>0</v>
      </c>
      <c r="L199" s="32">
        <f t="shared" si="12"/>
        <v>0</v>
      </c>
      <c r="M199" s="187">
        <f t="shared" si="13"/>
        <v>0</v>
      </c>
      <c r="N199" s="35"/>
    </row>
    <row r="200" spans="1:14" ht="12.75" hidden="1">
      <c r="A200" s="80" t="s">
        <v>158</v>
      </c>
      <c r="B200" s="118" t="s">
        <v>154</v>
      </c>
      <c r="C200" s="167"/>
      <c r="D200" s="168"/>
      <c r="E200" s="169"/>
      <c r="F200" s="3">
        <f>D200*E200</f>
        <v>0</v>
      </c>
      <c r="G200" s="35">
        <f>F200*C4</f>
        <v>0</v>
      </c>
      <c r="H200" s="35"/>
      <c r="I200" s="32">
        <f t="shared" si="9"/>
        <v>0</v>
      </c>
      <c r="J200" s="187">
        <f t="shared" si="10"/>
        <v>0</v>
      </c>
      <c r="K200" s="32">
        <f t="shared" si="11"/>
        <v>0</v>
      </c>
      <c r="L200" s="32">
        <f t="shared" si="12"/>
        <v>0</v>
      </c>
      <c r="M200" s="187">
        <f t="shared" si="13"/>
        <v>0</v>
      </c>
      <c r="N200" s="35"/>
    </row>
    <row r="201" spans="1:14" ht="12.75" hidden="1">
      <c r="A201" s="74"/>
      <c r="B201" s="118"/>
      <c r="C201" s="119"/>
      <c r="D201" s="120"/>
      <c r="E201" s="121"/>
      <c r="F201" s="3"/>
      <c r="G201" s="35"/>
      <c r="H201" s="35"/>
      <c r="I201" s="32">
        <f t="shared" si="9"/>
        <v>0</v>
      </c>
      <c r="J201" s="187">
        <f t="shared" si="10"/>
        <v>0</v>
      </c>
      <c r="K201" s="32">
        <f t="shared" si="11"/>
        <v>0</v>
      </c>
      <c r="L201" s="32">
        <f t="shared" si="12"/>
        <v>0</v>
      </c>
      <c r="M201" s="187">
        <f t="shared" si="13"/>
        <v>0</v>
      </c>
      <c r="N201" s="35"/>
    </row>
    <row r="202" spans="1:14" ht="13.5" hidden="1" thickBot="1">
      <c r="A202" s="74"/>
      <c r="B202" s="107" t="s">
        <v>155</v>
      </c>
      <c r="C202" s="119"/>
      <c r="D202" s="120"/>
      <c r="E202" s="121"/>
      <c r="F202" s="33">
        <f>SUM(F198:F200)</f>
        <v>0</v>
      </c>
      <c r="G202" s="33">
        <f>SUM(G198:G200)</f>
        <v>0</v>
      </c>
      <c r="H202" s="117"/>
      <c r="I202" s="32">
        <f t="shared" si="9"/>
        <v>0</v>
      </c>
      <c r="J202" s="187">
        <f t="shared" si="10"/>
        <v>0</v>
      </c>
      <c r="K202" s="32">
        <f t="shared" si="11"/>
        <v>0</v>
      </c>
      <c r="L202" s="32">
        <f t="shared" si="12"/>
        <v>0</v>
      </c>
      <c r="M202" s="187">
        <f t="shared" si="13"/>
        <v>0</v>
      </c>
      <c r="N202" s="117"/>
    </row>
    <row r="203" spans="1:14" ht="13.5" hidden="1" thickTop="1">
      <c r="A203" s="74"/>
      <c r="B203" s="107"/>
      <c r="C203" s="85"/>
      <c r="D203" s="89"/>
      <c r="E203" s="90"/>
      <c r="F203" s="117"/>
      <c r="G203" s="117"/>
      <c r="H203" s="117"/>
      <c r="I203" s="32">
        <f t="shared" si="9"/>
        <v>0</v>
      </c>
      <c r="J203" s="187">
        <f t="shared" si="10"/>
        <v>0</v>
      </c>
      <c r="K203" s="32">
        <f t="shared" si="11"/>
        <v>0</v>
      </c>
      <c r="L203" s="32">
        <f t="shared" si="12"/>
        <v>0</v>
      </c>
      <c r="M203" s="187">
        <f t="shared" si="13"/>
        <v>0</v>
      </c>
      <c r="N203" s="117"/>
    </row>
    <row r="204" spans="1:14" ht="13.5" thickBot="1">
      <c r="A204" s="124"/>
      <c r="B204" s="125" t="s">
        <v>52</v>
      </c>
      <c r="C204" s="126"/>
      <c r="D204" s="127"/>
      <c r="E204" s="128"/>
      <c r="F204" s="36">
        <f>SUM(F102+F141+F153+F169+F178+F187+F195+F202)</f>
        <v>0</v>
      </c>
      <c r="G204" s="36">
        <f>SUM(G102+G141+G153+G169+G178+G187+G195+G202)</f>
        <v>0</v>
      </c>
      <c r="H204" s="196"/>
      <c r="I204" s="192">
        <f t="shared" si="9"/>
        <v>0</v>
      </c>
      <c r="J204" s="191">
        <f t="shared" si="10"/>
        <v>0</v>
      </c>
      <c r="K204" s="192">
        <f t="shared" si="11"/>
        <v>0</v>
      </c>
      <c r="L204" s="192">
        <f t="shared" si="12"/>
        <v>0</v>
      </c>
      <c r="M204" s="191">
        <f t="shared" si="13"/>
        <v>0</v>
      </c>
      <c r="N204" s="182"/>
    </row>
    <row r="205" spans="2:13" ht="13.5" thickTop="1">
      <c r="B205" s="62"/>
      <c r="F205" s="31"/>
      <c r="J205" s="187"/>
      <c r="M205" s="187"/>
    </row>
    <row r="206" spans="1:13" ht="12.75">
      <c r="A206" s="46" t="s">
        <v>60</v>
      </c>
      <c r="F206" s="31"/>
      <c r="J206" s="187"/>
      <c r="M206" s="187"/>
    </row>
    <row r="207" spans="1:13" ht="12.75">
      <c r="A207" s="46" t="s">
        <v>18</v>
      </c>
      <c r="B207" s="129" t="s">
        <v>9</v>
      </c>
      <c r="F207" s="31"/>
      <c r="J207" s="187"/>
      <c r="M207" s="187"/>
    </row>
    <row r="208" spans="1:13" ht="12.75">
      <c r="A208" s="142"/>
      <c r="B208" s="145" t="s">
        <v>36</v>
      </c>
      <c r="C208" s="22"/>
      <c r="D208" s="23"/>
      <c r="E208" s="26"/>
      <c r="F208" s="31">
        <f>D208*E208</f>
        <v>0</v>
      </c>
      <c r="G208" s="32">
        <f>F208*C4</f>
        <v>0</v>
      </c>
      <c r="H208" s="195"/>
      <c r="I208" s="32">
        <f t="shared" si="9"/>
        <v>0</v>
      </c>
      <c r="J208" s="187">
        <f t="shared" si="10"/>
        <v>0</v>
      </c>
      <c r="K208" s="32">
        <f t="shared" si="11"/>
        <v>0</v>
      </c>
      <c r="L208" s="32">
        <f t="shared" si="12"/>
        <v>0</v>
      </c>
      <c r="M208" s="187">
        <f t="shared" si="13"/>
        <v>0</v>
      </c>
    </row>
    <row r="209" spans="1:13" ht="12.75">
      <c r="A209" s="142"/>
      <c r="B209" s="145" t="s">
        <v>37</v>
      </c>
      <c r="C209" s="22"/>
      <c r="D209" s="23"/>
      <c r="E209" s="26"/>
      <c r="F209" s="31">
        <f>D209*E209</f>
        <v>0</v>
      </c>
      <c r="G209" s="32">
        <f>F209*C4</f>
        <v>0</v>
      </c>
      <c r="H209" s="195"/>
      <c r="I209" s="32">
        <f t="shared" si="9"/>
        <v>0</v>
      </c>
      <c r="J209" s="187">
        <f t="shared" si="10"/>
        <v>0</v>
      </c>
      <c r="K209" s="32">
        <f t="shared" si="11"/>
        <v>0</v>
      </c>
      <c r="L209" s="32">
        <f t="shared" si="12"/>
        <v>0</v>
      </c>
      <c r="M209" s="187">
        <f t="shared" si="13"/>
        <v>0</v>
      </c>
    </row>
    <row r="210" spans="1:13" ht="26.25">
      <c r="A210" s="142"/>
      <c r="B210" s="150" t="s">
        <v>62</v>
      </c>
      <c r="C210" s="22"/>
      <c r="D210" s="23"/>
      <c r="E210" s="26"/>
      <c r="F210" s="31">
        <f>D210*E210</f>
        <v>0</v>
      </c>
      <c r="G210" s="32">
        <f>F210*C4</f>
        <v>0</v>
      </c>
      <c r="H210" s="195"/>
      <c r="I210" s="32">
        <f t="shared" si="9"/>
        <v>0</v>
      </c>
      <c r="J210" s="187">
        <f t="shared" si="10"/>
        <v>0</v>
      </c>
      <c r="K210" s="32">
        <f t="shared" si="11"/>
        <v>0</v>
      </c>
      <c r="L210" s="32">
        <f t="shared" si="12"/>
        <v>0</v>
      </c>
      <c r="M210" s="187">
        <f t="shared" si="13"/>
        <v>0</v>
      </c>
    </row>
    <row r="211" spans="2:13" ht="12.75">
      <c r="B211" s="130" t="s">
        <v>38</v>
      </c>
      <c r="F211" s="31"/>
      <c r="J211" s="187"/>
      <c r="M211" s="187"/>
    </row>
    <row r="212" spans="2:13" ht="12.75" hidden="1">
      <c r="B212" s="101" t="s">
        <v>39</v>
      </c>
      <c r="C212" s="167"/>
      <c r="D212" s="168"/>
      <c r="E212" s="169"/>
      <c r="F212" s="31">
        <f>D212*E212</f>
        <v>0</v>
      </c>
      <c r="G212" s="32">
        <f>F212*C4</f>
        <v>0</v>
      </c>
      <c r="I212" s="32">
        <f t="shared" si="9"/>
        <v>0</v>
      </c>
      <c r="J212" s="187">
        <f t="shared" si="10"/>
        <v>0</v>
      </c>
      <c r="K212" s="32">
        <f t="shared" si="11"/>
        <v>0</v>
      </c>
      <c r="L212" s="32">
        <f t="shared" si="12"/>
        <v>0</v>
      </c>
      <c r="M212" s="187">
        <f t="shared" si="13"/>
        <v>0</v>
      </c>
    </row>
    <row r="213" spans="1:13" ht="12.75">
      <c r="A213" s="142"/>
      <c r="B213" s="145" t="s">
        <v>40</v>
      </c>
      <c r="C213" s="22"/>
      <c r="D213" s="23"/>
      <c r="E213" s="26"/>
      <c r="F213" s="31">
        <f>D213*E213</f>
        <v>0</v>
      </c>
      <c r="G213" s="32">
        <f>F213*C4</f>
        <v>0</v>
      </c>
      <c r="H213" s="195"/>
      <c r="I213" s="32">
        <f t="shared" si="9"/>
        <v>0</v>
      </c>
      <c r="J213" s="187">
        <f t="shared" si="10"/>
        <v>0</v>
      </c>
      <c r="K213" s="32">
        <f t="shared" si="11"/>
        <v>0</v>
      </c>
      <c r="L213" s="32">
        <f t="shared" si="12"/>
        <v>0</v>
      </c>
      <c r="M213" s="187">
        <f t="shared" si="13"/>
        <v>0</v>
      </c>
    </row>
    <row r="214" spans="2:13" ht="12.75" hidden="1">
      <c r="B214" s="101" t="s">
        <v>41</v>
      </c>
      <c r="C214" s="167"/>
      <c r="D214" s="168"/>
      <c r="E214" s="169"/>
      <c r="F214" s="31">
        <f>D214*E214</f>
        <v>0</v>
      </c>
      <c r="G214" s="32">
        <f>F214*C4</f>
        <v>0</v>
      </c>
      <c r="I214" s="32">
        <f t="shared" si="9"/>
        <v>0</v>
      </c>
      <c r="J214" s="187">
        <f t="shared" si="10"/>
        <v>0</v>
      </c>
      <c r="K214" s="32">
        <f t="shared" si="11"/>
        <v>0</v>
      </c>
      <c r="L214" s="32">
        <f t="shared" si="12"/>
        <v>0</v>
      </c>
      <c r="M214" s="187">
        <f t="shared" si="13"/>
        <v>0</v>
      </c>
    </row>
    <row r="215" spans="2:13" ht="12.75">
      <c r="B215" s="130" t="s">
        <v>42</v>
      </c>
      <c r="F215" s="31"/>
      <c r="J215" s="187"/>
      <c r="M215" s="187"/>
    </row>
    <row r="216" spans="1:13" ht="12.75">
      <c r="A216" s="142"/>
      <c r="B216" s="145" t="s">
        <v>43</v>
      </c>
      <c r="C216" s="22"/>
      <c r="D216" s="23"/>
      <c r="E216" s="26"/>
      <c r="F216" s="31">
        <f>D216*E216</f>
        <v>0</v>
      </c>
      <c r="G216" s="32">
        <f>F216*C4</f>
        <v>0</v>
      </c>
      <c r="H216" s="195"/>
      <c r="I216" s="32">
        <f t="shared" si="9"/>
        <v>0</v>
      </c>
      <c r="J216" s="187">
        <f t="shared" si="10"/>
        <v>0</v>
      </c>
      <c r="K216" s="32">
        <f t="shared" si="11"/>
        <v>0</v>
      </c>
      <c r="L216" s="32">
        <f t="shared" si="12"/>
        <v>0</v>
      </c>
      <c r="M216" s="187">
        <f t="shared" si="13"/>
        <v>0</v>
      </c>
    </row>
    <row r="217" spans="2:13" ht="12.75">
      <c r="B217" s="130" t="s">
        <v>44</v>
      </c>
      <c r="C217" s="32"/>
      <c r="D217" s="32"/>
      <c r="E217" s="32"/>
      <c r="F217" s="116"/>
      <c r="J217" s="187"/>
      <c r="M217" s="187"/>
    </row>
    <row r="218" spans="1:13" ht="12.75">
      <c r="A218" s="142"/>
      <c r="B218" s="145" t="s">
        <v>45</v>
      </c>
      <c r="C218" s="22"/>
      <c r="D218" s="23"/>
      <c r="E218" s="26"/>
      <c r="F218" s="31">
        <f>D218*E218</f>
        <v>0</v>
      </c>
      <c r="G218" s="32">
        <f>F218*C4</f>
        <v>0</v>
      </c>
      <c r="H218" s="195"/>
      <c r="I218" s="32">
        <f aca="true" t="shared" si="14" ref="I218:I230">H218-F218</f>
        <v>0</v>
      </c>
      <c r="J218" s="187">
        <f aca="true" t="shared" si="15" ref="J218:J223">IF(F218=0,0,I218/F218)</f>
        <v>0</v>
      </c>
      <c r="K218" s="32">
        <f aca="true" t="shared" si="16" ref="K218:K223">H218*$C$4</f>
        <v>0</v>
      </c>
      <c r="L218" s="32">
        <f aca="true" t="shared" si="17" ref="L218:L223">K218-G218</f>
        <v>0</v>
      </c>
      <c r="M218" s="187">
        <f aca="true" t="shared" si="18" ref="M218:M223">IF(G218=0,0,L218/G218)</f>
        <v>0</v>
      </c>
    </row>
    <row r="219" spans="1:14" ht="12.75">
      <c r="A219" s="142"/>
      <c r="B219" s="150"/>
      <c r="C219" s="6"/>
      <c r="D219" s="7"/>
      <c r="E219" s="8"/>
      <c r="F219" s="146"/>
      <c r="G219" s="5"/>
      <c r="H219" s="5"/>
      <c r="J219" s="187"/>
      <c r="M219" s="187"/>
      <c r="N219" s="5"/>
    </row>
    <row r="220" spans="1:14" ht="12.75">
      <c r="A220" s="125"/>
      <c r="B220" s="125" t="s">
        <v>61</v>
      </c>
      <c r="C220" s="126"/>
      <c r="D220" s="127"/>
      <c r="E220" s="128"/>
      <c r="F220" s="37">
        <f>SUM(F208+F209+F210+F212+F213+F214+F216+F218)</f>
        <v>0</v>
      </c>
      <c r="G220" s="38">
        <f>SUM(G208+G209+G210+G212+G213+G214+G216+G218)</f>
        <v>0</v>
      </c>
      <c r="H220" s="198"/>
      <c r="I220" s="193">
        <f t="shared" si="14"/>
        <v>0</v>
      </c>
      <c r="J220" s="194">
        <f t="shared" si="15"/>
        <v>0</v>
      </c>
      <c r="K220" s="193">
        <f t="shared" si="16"/>
        <v>0</v>
      </c>
      <c r="L220" s="193">
        <f t="shared" si="17"/>
        <v>0</v>
      </c>
      <c r="M220" s="194">
        <f t="shared" si="18"/>
        <v>0</v>
      </c>
      <c r="N220" s="183"/>
    </row>
    <row r="221" spans="1:16" ht="12.75">
      <c r="A221" s="107"/>
      <c r="B221" s="107"/>
      <c r="C221" s="85"/>
      <c r="D221" s="89"/>
      <c r="E221" s="90"/>
      <c r="F221" s="39" t="e">
        <f>(F220/F223)</f>
        <v>#DIV/0!</v>
      </c>
      <c r="G221" s="39" t="e">
        <f>(G220/G223)</f>
        <v>#DIV/0!</v>
      </c>
      <c r="H221" s="184"/>
      <c r="J221" s="187"/>
      <c r="M221" s="187"/>
      <c r="N221" s="184"/>
      <c r="O221" s="131" t="s">
        <v>189</v>
      </c>
      <c r="P221" s="35"/>
    </row>
    <row r="222" spans="6:13" ht="12.75">
      <c r="F222" s="31"/>
      <c r="J222" s="187"/>
      <c r="M222" s="187"/>
    </row>
    <row r="223" spans="2:14" ht="13.5" thickBot="1">
      <c r="B223" s="46" t="s">
        <v>190</v>
      </c>
      <c r="F223" s="40">
        <f>SUM(F204+F220)</f>
        <v>0</v>
      </c>
      <c r="G223" s="40">
        <f>G204+G220</f>
        <v>0</v>
      </c>
      <c r="H223" s="196"/>
      <c r="I223" s="46">
        <f t="shared" si="14"/>
        <v>0</v>
      </c>
      <c r="J223" s="188">
        <f t="shared" si="15"/>
        <v>0</v>
      </c>
      <c r="K223" s="46">
        <f t="shared" si="16"/>
        <v>0</v>
      </c>
      <c r="L223" s="46">
        <f t="shared" si="17"/>
        <v>0</v>
      </c>
      <c r="M223" s="188">
        <f t="shared" si="18"/>
        <v>0</v>
      </c>
      <c r="N223" s="123"/>
    </row>
    <row r="224" spans="6:14" ht="13.5" hidden="1" thickTop="1">
      <c r="F224" s="31"/>
      <c r="G224" s="132"/>
      <c r="H224" s="132"/>
      <c r="I224" s="32">
        <f t="shared" si="14"/>
        <v>0</v>
      </c>
      <c r="J224" s="132"/>
      <c r="K224" s="132"/>
      <c r="L224" s="132"/>
      <c r="M224" s="132"/>
      <c r="N224" s="132"/>
    </row>
    <row r="225" spans="1:14" ht="12.75" hidden="1">
      <c r="A225" s="46" t="s">
        <v>35</v>
      </c>
      <c r="B225" s="35"/>
      <c r="F225" s="1">
        <f>F223*0.03</f>
        <v>0</v>
      </c>
      <c r="G225" s="1">
        <f>G223*0.03</f>
        <v>0</v>
      </c>
      <c r="H225" s="1"/>
      <c r="I225" s="32">
        <f t="shared" si="14"/>
        <v>0</v>
      </c>
      <c r="J225" s="1"/>
      <c r="K225" s="1"/>
      <c r="L225" s="1"/>
      <c r="M225" s="1"/>
      <c r="N225" s="1"/>
    </row>
    <row r="226" spans="6:9" ht="12.75" hidden="1">
      <c r="F226" s="31"/>
      <c r="I226" s="32">
        <f t="shared" si="14"/>
        <v>0</v>
      </c>
    </row>
    <row r="227" spans="1:14" ht="13.5" hidden="1" thickBot="1">
      <c r="A227" s="81"/>
      <c r="B227" s="81" t="s">
        <v>27</v>
      </c>
      <c r="C227" s="82"/>
      <c r="D227" s="133"/>
      <c r="E227" s="134"/>
      <c r="F227" s="27">
        <f>SUM(F225+F223)</f>
        <v>0</v>
      </c>
      <c r="G227" s="27">
        <f>SUM(G225+G223)</f>
        <v>0</v>
      </c>
      <c r="H227" s="181"/>
      <c r="I227" s="32">
        <f t="shared" si="14"/>
        <v>0</v>
      </c>
      <c r="J227" s="181"/>
      <c r="K227" s="181"/>
      <c r="L227" s="181"/>
      <c r="M227" s="181"/>
      <c r="N227" s="181"/>
    </row>
    <row r="228" spans="6:9" ht="12.75" hidden="1">
      <c r="F228" s="31"/>
      <c r="I228" s="32">
        <f t="shared" si="14"/>
        <v>0</v>
      </c>
    </row>
    <row r="229" spans="1:14" ht="13.5" hidden="1" thickBot="1">
      <c r="A229" s="135" t="s">
        <v>24</v>
      </c>
      <c r="B229" s="136"/>
      <c r="C229" s="137"/>
      <c r="D229" s="138"/>
      <c r="E229" s="139"/>
      <c r="F229" s="41">
        <f>SUM(F227-F73)</f>
        <v>0</v>
      </c>
      <c r="G229" s="41">
        <f>SUM(G227-G73)</f>
        <v>0</v>
      </c>
      <c r="H229" s="185"/>
      <c r="I229" s="32">
        <f t="shared" si="14"/>
        <v>0</v>
      </c>
      <c r="J229" s="185"/>
      <c r="K229" s="185"/>
      <c r="L229" s="185"/>
      <c r="M229" s="185"/>
      <c r="N229" s="185"/>
    </row>
    <row r="230" spans="6:9" ht="13.5" hidden="1" thickTop="1">
      <c r="F230" s="50"/>
      <c r="I230" s="32">
        <f t="shared" si="14"/>
        <v>0</v>
      </c>
    </row>
    <row r="231" ht="13.5" thickTop="1">
      <c r="F231" s="50"/>
    </row>
    <row r="232" spans="1:6" ht="12.75">
      <c r="A232" s="46" t="s">
        <v>15</v>
      </c>
      <c r="F232" s="50"/>
    </row>
    <row r="233" ht="12.75">
      <c r="F233" s="50"/>
    </row>
    <row r="234" spans="2:14" ht="15">
      <c r="B234" s="140" t="s">
        <v>16</v>
      </c>
      <c r="D234" s="141" t="s">
        <v>26</v>
      </c>
      <c r="F234" s="202" t="s">
        <v>17</v>
      </c>
      <c r="G234" s="203"/>
      <c r="H234" s="171"/>
      <c r="I234" s="171"/>
      <c r="J234" s="171"/>
      <c r="K234" s="171"/>
      <c r="L234" s="171"/>
      <c r="M234" s="171"/>
      <c r="N234" s="171"/>
    </row>
    <row r="235" spans="4:6" ht="15">
      <c r="D235" s="141"/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  <row r="253" ht="12.75">
      <c r="F253" s="50"/>
    </row>
    <row r="254" ht="12.75">
      <c r="F254" s="50"/>
    </row>
    <row r="255" ht="12.75">
      <c r="F255" s="50"/>
    </row>
    <row r="256" ht="12.75">
      <c r="F256" s="50"/>
    </row>
    <row r="257" ht="12.75">
      <c r="F257" s="50"/>
    </row>
    <row r="258" ht="12.75">
      <c r="F258" s="50"/>
    </row>
    <row r="259" ht="12.75">
      <c r="F259" s="50"/>
    </row>
    <row r="260" ht="12.75">
      <c r="F260" s="50"/>
    </row>
    <row r="261" ht="12.75">
      <c r="F261" s="50"/>
    </row>
    <row r="262" ht="12.75">
      <c r="F262" s="50"/>
    </row>
    <row r="263" ht="12.75">
      <c r="F263" s="50"/>
    </row>
    <row r="264" ht="12.75">
      <c r="F264" s="50"/>
    </row>
    <row r="265" ht="12.75">
      <c r="F265" s="50"/>
    </row>
    <row r="266" ht="12.75">
      <c r="F266" s="50"/>
    </row>
    <row r="267" ht="12.75">
      <c r="F267" s="50"/>
    </row>
    <row r="268" ht="12.75">
      <c r="F268" s="50"/>
    </row>
    <row r="269" ht="12.75">
      <c r="F269" s="50"/>
    </row>
    <row r="270" ht="12.75">
      <c r="F270" s="50"/>
    </row>
    <row r="271" ht="12.75">
      <c r="F271" s="50"/>
    </row>
    <row r="272" ht="12.75">
      <c r="F272" s="50"/>
    </row>
    <row r="273" ht="12.75">
      <c r="F273" s="50"/>
    </row>
    <row r="274" ht="12.75">
      <c r="F274" s="50"/>
    </row>
    <row r="275" ht="12.75">
      <c r="F275" s="50"/>
    </row>
    <row r="276" ht="12.75">
      <c r="F276" s="50"/>
    </row>
    <row r="277" ht="12.75">
      <c r="F277" s="50"/>
    </row>
    <row r="278" ht="12.75">
      <c r="F278" s="50"/>
    </row>
    <row r="279" ht="12.75">
      <c r="F279" s="50"/>
    </row>
    <row r="280" ht="12.75">
      <c r="F280" s="50"/>
    </row>
    <row r="281" ht="12.75">
      <c r="F281" s="50"/>
    </row>
    <row r="282" ht="12.75">
      <c r="F282" s="50"/>
    </row>
    <row r="283" ht="12.75">
      <c r="F283" s="50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  <row r="292" ht="12.75">
      <c r="F292" s="50"/>
    </row>
    <row r="293" ht="12.75">
      <c r="F293" s="50"/>
    </row>
    <row r="294" ht="12.75">
      <c r="F294" s="50"/>
    </row>
    <row r="295" ht="12.75">
      <c r="F295" s="50"/>
    </row>
    <row r="296" ht="12.75">
      <c r="F296" s="50"/>
    </row>
    <row r="297" ht="12.75">
      <c r="F297" s="50"/>
    </row>
    <row r="298" ht="12.75">
      <c r="F298" s="50"/>
    </row>
    <row r="299" ht="12.75">
      <c r="F299" s="50"/>
    </row>
    <row r="300" ht="12.75">
      <c r="F300" s="50"/>
    </row>
    <row r="301" ht="12.75">
      <c r="F301" s="50"/>
    </row>
    <row r="302" ht="12.75">
      <c r="F302" s="50"/>
    </row>
    <row r="303" ht="12.75">
      <c r="F303" s="50"/>
    </row>
    <row r="304" ht="12.75">
      <c r="F304" s="50"/>
    </row>
    <row r="305" ht="12.75">
      <c r="F305" s="50"/>
    </row>
    <row r="306" ht="12.75">
      <c r="F306" s="50"/>
    </row>
    <row r="307" ht="12.75">
      <c r="F307" s="50"/>
    </row>
    <row r="308" ht="12.75">
      <c r="F308" s="50"/>
    </row>
    <row r="309" ht="12.75">
      <c r="F309" s="50"/>
    </row>
    <row r="310" ht="12.75">
      <c r="F310" s="50"/>
    </row>
    <row r="311" ht="12.75">
      <c r="F311" s="50"/>
    </row>
    <row r="312" ht="12.75">
      <c r="F312" s="50"/>
    </row>
    <row r="313" ht="12.75">
      <c r="F313" s="50"/>
    </row>
    <row r="314" ht="12.75">
      <c r="F314" s="50"/>
    </row>
    <row r="315" ht="12.75">
      <c r="F315" s="50"/>
    </row>
    <row r="316" ht="12.75">
      <c r="F316" s="50"/>
    </row>
    <row r="317" ht="12.75">
      <c r="F317" s="50"/>
    </row>
    <row r="318" ht="12.75">
      <c r="F318" s="50"/>
    </row>
    <row r="319" ht="12.75">
      <c r="F319" s="50"/>
    </row>
    <row r="320" ht="12.75">
      <c r="F320" s="50"/>
    </row>
    <row r="321" ht="12.75">
      <c r="F321" s="50"/>
    </row>
    <row r="322" ht="12.75">
      <c r="F322" s="50"/>
    </row>
    <row r="323" ht="12.75">
      <c r="F323" s="50"/>
    </row>
    <row r="324" ht="12.75">
      <c r="F324" s="50"/>
    </row>
    <row r="325" ht="12.75">
      <c r="F325" s="50"/>
    </row>
    <row r="326" ht="12.75">
      <c r="F326" s="50"/>
    </row>
    <row r="327" ht="12.75">
      <c r="F327" s="50"/>
    </row>
    <row r="328" ht="12.75">
      <c r="F328" s="50"/>
    </row>
    <row r="329" ht="12.75">
      <c r="F329" s="50"/>
    </row>
    <row r="330" ht="12.75">
      <c r="F330" s="50"/>
    </row>
    <row r="331" ht="12.75">
      <c r="F331" s="50"/>
    </row>
    <row r="332" ht="12.75">
      <c r="F332" s="50"/>
    </row>
    <row r="333" ht="12.75">
      <c r="F333" s="50"/>
    </row>
    <row r="334" ht="12.75">
      <c r="F334" s="50"/>
    </row>
    <row r="335" ht="12.75">
      <c r="F335" s="50"/>
    </row>
    <row r="336" ht="12.75">
      <c r="F336" s="50"/>
    </row>
    <row r="337" ht="12.75">
      <c r="F337" s="50"/>
    </row>
    <row r="338" ht="12.75">
      <c r="F338" s="50"/>
    </row>
    <row r="339" ht="12.75">
      <c r="F339" s="50"/>
    </row>
    <row r="340" ht="12.75">
      <c r="F340" s="50"/>
    </row>
    <row r="341" ht="12.75">
      <c r="F341" s="50"/>
    </row>
    <row r="342" ht="12.75">
      <c r="F342" s="50"/>
    </row>
    <row r="343" ht="12.75">
      <c r="F343" s="50"/>
    </row>
    <row r="344" ht="12.75">
      <c r="F344" s="50"/>
    </row>
    <row r="345" ht="12.75">
      <c r="F345" s="50"/>
    </row>
    <row r="346" ht="12.75">
      <c r="F346" s="50"/>
    </row>
    <row r="347" ht="12.75">
      <c r="F347" s="50"/>
    </row>
    <row r="348" ht="12.75">
      <c r="F348" s="50"/>
    </row>
    <row r="349" ht="12.75">
      <c r="F349" s="50"/>
    </row>
    <row r="350" ht="12.75">
      <c r="F350" s="50"/>
    </row>
    <row r="351" ht="12.75">
      <c r="F351" s="50"/>
    </row>
    <row r="352" ht="12.75">
      <c r="F352" s="50"/>
    </row>
    <row r="353" ht="12.75">
      <c r="F353" s="50"/>
    </row>
    <row r="354" ht="12.75">
      <c r="F354" s="50"/>
    </row>
    <row r="355" ht="12.75">
      <c r="F355" s="50"/>
    </row>
    <row r="356" ht="12.75">
      <c r="F356" s="50"/>
    </row>
    <row r="357" ht="12.75">
      <c r="F357" s="50"/>
    </row>
    <row r="358" ht="12.75">
      <c r="F358" s="50"/>
    </row>
    <row r="359" ht="12.75">
      <c r="F359" s="50"/>
    </row>
    <row r="360" ht="12.75">
      <c r="F360" s="50"/>
    </row>
    <row r="361" ht="12.75">
      <c r="F361" s="50"/>
    </row>
    <row r="362" ht="12.75">
      <c r="F362" s="50"/>
    </row>
    <row r="363" ht="12.75">
      <c r="F363" s="50"/>
    </row>
    <row r="364" ht="12.75">
      <c r="F364" s="50"/>
    </row>
    <row r="365" ht="12.75">
      <c r="F365" s="50"/>
    </row>
    <row r="366" ht="12.75">
      <c r="F366" s="50"/>
    </row>
    <row r="367" ht="12.75">
      <c r="F367" s="50"/>
    </row>
    <row r="368" ht="12.75">
      <c r="F368" s="50"/>
    </row>
    <row r="369" ht="12.75">
      <c r="F369" s="50"/>
    </row>
    <row r="370" ht="12.75">
      <c r="F370" s="50"/>
    </row>
    <row r="371" ht="12.75">
      <c r="F371" s="50"/>
    </row>
    <row r="372" ht="12.75">
      <c r="F372" s="50"/>
    </row>
    <row r="373" ht="12.75">
      <c r="F373" s="50"/>
    </row>
    <row r="374" ht="12.75">
      <c r="F374" s="50"/>
    </row>
    <row r="375" ht="12.75">
      <c r="F375" s="50"/>
    </row>
    <row r="376" ht="12.75">
      <c r="F376" s="50"/>
    </row>
    <row r="377" ht="12.75">
      <c r="F377" s="50"/>
    </row>
    <row r="378" ht="12.75">
      <c r="F378" s="50"/>
    </row>
    <row r="379" ht="12.75">
      <c r="F379" s="50"/>
    </row>
    <row r="380" ht="12.75">
      <c r="F380" s="50"/>
    </row>
    <row r="381" ht="12.75">
      <c r="F381" s="50"/>
    </row>
    <row r="382" ht="12.75">
      <c r="F382" s="50"/>
    </row>
    <row r="383" ht="12.75">
      <c r="F383" s="50"/>
    </row>
    <row r="384" ht="12.75">
      <c r="F384" s="50"/>
    </row>
    <row r="385" ht="12.75">
      <c r="F385" s="50"/>
    </row>
    <row r="386" ht="12.75">
      <c r="F386" s="50"/>
    </row>
    <row r="387" ht="12.75">
      <c r="F387" s="50"/>
    </row>
    <row r="388" ht="12.75">
      <c r="F388" s="50"/>
    </row>
    <row r="389" ht="12.75">
      <c r="F389" s="50"/>
    </row>
    <row r="390" ht="12.75">
      <c r="F390" s="50"/>
    </row>
    <row r="391" ht="12.75">
      <c r="F391" s="50"/>
    </row>
    <row r="392" ht="12.75">
      <c r="F392" s="50"/>
    </row>
    <row r="393" ht="12.75">
      <c r="F393" s="50"/>
    </row>
    <row r="394" ht="12.75">
      <c r="F394" s="50"/>
    </row>
    <row r="395" ht="12.75">
      <c r="F395" s="50"/>
    </row>
    <row r="396" ht="12.75">
      <c r="F396" s="50"/>
    </row>
    <row r="397" ht="12.75">
      <c r="F397" s="50"/>
    </row>
    <row r="398" ht="12.75">
      <c r="F398" s="50"/>
    </row>
    <row r="399" ht="12.75">
      <c r="F399" s="50"/>
    </row>
    <row r="400" ht="12.75">
      <c r="F400" s="50"/>
    </row>
    <row r="401" ht="12.75">
      <c r="F401" s="50"/>
    </row>
    <row r="402" ht="12.75">
      <c r="F402" s="50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  <row r="410" ht="12.75">
      <c r="F410" s="50"/>
    </row>
    <row r="411" ht="12.75">
      <c r="F411" s="50"/>
    </row>
    <row r="412" ht="12.75">
      <c r="F412" s="50"/>
    </row>
    <row r="413" ht="12.75">
      <c r="F413" s="50"/>
    </row>
    <row r="414" ht="12.75">
      <c r="F414" s="50"/>
    </row>
    <row r="415" ht="12.75">
      <c r="F415" s="50"/>
    </row>
    <row r="416" ht="12.75">
      <c r="F416" s="50"/>
    </row>
    <row r="417" ht="12.75">
      <c r="F417" s="50"/>
    </row>
    <row r="418" ht="12.75">
      <c r="F418" s="50"/>
    </row>
    <row r="419" ht="12.75">
      <c r="F419" s="50"/>
    </row>
    <row r="420" ht="12.75">
      <c r="F420" s="50"/>
    </row>
    <row r="421" ht="12.75">
      <c r="F421" s="50"/>
    </row>
    <row r="422" ht="12.75">
      <c r="F422" s="50"/>
    </row>
    <row r="423" ht="12.75">
      <c r="F423" s="50"/>
    </row>
    <row r="424" ht="12.75">
      <c r="F424" s="50"/>
    </row>
    <row r="425" ht="12.75">
      <c r="F425" s="50"/>
    </row>
    <row r="426" ht="12.75">
      <c r="F426" s="50"/>
    </row>
    <row r="427" ht="12.75">
      <c r="F427" s="50"/>
    </row>
    <row r="428" ht="12.75">
      <c r="F428" s="50"/>
    </row>
    <row r="429" ht="12.75">
      <c r="F429" s="50"/>
    </row>
    <row r="430" ht="12.75">
      <c r="F430" s="50"/>
    </row>
    <row r="431" ht="12.75">
      <c r="F431" s="50"/>
    </row>
    <row r="432" ht="12.75">
      <c r="F432" s="50"/>
    </row>
    <row r="433" ht="12.75">
      <c r="F433" s="50"/>
    </row>
    <row r="434" ht="12.75">
      <c r="F434" s="50"/>
    </row>
    <row r="435" ht="12.75">
      <c r="F435" s="50"/>
    </row>
    <row r="436" ht="12.75">
      <c r="F436" s="50"/>
    </row>
    <row r="437" ht="12.75">
      <c r="F437" s="50"/>
    </row>
    <row r="438" ht="12.75">
      <c r="F438" s="50"/>
    </row>
    <row r="439" ht="12.75">
      <c r="F439" s="50"/>
    </row>
    <row r="440" ht="12.75">
      <c r="F440" s="50"/>
    </row>
    <row r="441" ht="12.75">
      <c r="F441" s="50"/>
    </row>
    <row r="442" ht="12.75">
      <c r="F442" s="50"/>
    </row>
    <row r="443" ht="12.75">
      <c r="F443" s="50"/>
    </row>
    <row r="444" ht="12.75">
      <c r="F444" s="50"/>
    </row>
    <row r="445" ht="12.75">
      <c r="F445" s="50"/>
    </row>
    <row r="446" ht="12.75">
      <c r="F446" s="50"/>
    </row>
    <row r="447" ht="12.75">
      <c r="F447" s="50"/>
    </row>
    <row r="448" ht="12.75">
      <c r="F448" s="50"/>
    </row>
    <row r="449" ht="12.75">
      <c r="F449" s="50"/>
    </row>
    <row r="450" ht="12.75">
      <c r="F450" s="50"/>
    </row>
    <row r="451" ht="12.75">
      <c r="F451" s="50"/>
    </row>
    <row r="452" ht="12.75">
      <c r="F452" s="50"/>
    </row>
    <row r="453" ht="12.75">
      <c r="F453" s="50"/>
    </row>
    <row r="454" ht="12.75">
      <c r="F454" s="50"/>
    </row>
    <row r="455" ht="12.75">
      <c r="F455" s="50"/>
    </row>
    <row r="456" ht="12.75">
      <c r="F456" s="50"/>
    </row>
    <row r="457" ht="12.75">
      <c r="F457" s="50"/>
    </row>
    <row r="458" ht="12.75">
      <c r="F458" s="50"/>
    </row>
    <row r="459" ht="12.75">
      <c r="F459" s="50"/>
    </row>
    <row r="460" ht="12.75">
      <c r="F460" s="50"/>
    </row>
    <row r="461" ht="12.75">
      <c r="F461" s="50"/>
    </row>
    <row r="462" ht="12.75">
      <c r="F462" s="50"/>
    </row>
    <row r="463" ht="12.75">
      <c r="F463" s="50"/>
    </row>
    <row r="464" ht="12.75">
      <c r="F464" s="50"/>
    </row>
    <row r="465" ht="12.75">
      <c r="F465" s="50"/>
    </row>
    <row r="466" ht="12.75">
      <c r="F466" s="50"/>
    </row>
    <row r="467" ht="12.75">
      <c r="F467" s="50"/>
    </row>
    <row r="468" ht="12.75">
      <c r="F468" s="50"/>
    </row>
    <row r="469" ht="12.75">
      <c r="F469" s="50"/>
    </row>
    <row r="470" ht="12.75">
      <c r="F470" s="50"/>
    </row>
    <row r="471" ht="12.75">
      <c r="F471" s="50"/>
    </row>
    <row r="472" ht="12.75">
      <c r="F472" s="50"/>
    </row>
    <row r="473" ht="12.75">
      <c r="F473" s="50"/>
    </row>
    <row r="474" ht="12.75">
      <c r="F474" s="50"/>
    </row>
    <row r="475" ht="12.75">
      <c r="F475" s="50"/>
    </row>
    <row r="476" ht="12.75">
      <c r="F476" s="50"/>
    </row>
    <row r="477" ht="12.75">
      <c r="F477" s="50"/>
    </row>
    <row r="478" ht="12.75">
      <c r="F478" s="50"/>
    </row>
    <row r="479" ht="12.75">
      <c r="F479" s="50"/>
    </row>
    <row r="480" ht="12.75">
      <c r="F480" s="50"/>
    </row>
    <row r="481" ht="12.75">
      <c r="F481" s="50"/>
    </row>
    <row r="482" ht="12.75">
      <c r="F482" s="50"/>
    </row>
    <row r="483" ht="12.75">
      <c r="F483" s="50"/>
    </row>
    <row r="484" ht="12.75">
      <c r="F484" s="50"/>
    </row>
    <row r="485" ht="12.75">
      <c r="F485" s="50"/>
    </row>
    <row r="486" ht="12.75">
      <c r="F486" s="50"/>
    </row>
    <row r="487" ht="12.75">
      <c r="F487" s="50"/>
    </row>
    <row r="488" ht="12.75">
      <c r="F488" s="50"/>
    </row>
    <row r="489" ht="12.75">
      <c r="F489" s="50"/>
    </row>
    <row r="490" ht="12.75">
      <c r="F490" s="50"/>
    </row>
    <row r="491" ht="12.75">
      <c r="F491" s="50"/>
    </row>
    <row r="492" ht="12.75">
      <c r="F492" s="50"/>
    </row>
    <row r="493" ht="12.75">
      <c r="F493" s="50"/>
    </row>
    <row r="494" ht="12.75">
      <c r="F494" s="50"/>
    </row>
    <row r="495" ht="12.75">
      <c r="F495" s="50"/>
    </row>
    <row r="496" ht="12.75">
      <c r="F496" s="50"/>
    </row>
    <row r="497" ht="12.75">
      <c r="F497" s="50"/>
    </row>
    <row r="498" ht="12.75">
      <c r="F498" s="50"/>
    </row>
    <row r="499" ht="12.75">
      <c r="F499" s="50"/>
    </row>
    <row r="500" ht="12.75">
      <c r="F500" s="50"/>
    </row>
    <row r="501" ht="12.75">
      <c r="F501" s="50"/>
    </row>
    <row r="502" ht="12.75">
      <c r="F502" s="50"/>
    </row>
    <row r="503" ht="12.75">
      <c r="F503" s="50"/>
    </row>
    <row r="504" ht="12.75">
      <c r="F504" s="50"/>
    </row>
    <row r="505" ht="12.75">
      <c r="F505" s="50"/>
    </row>
    <row r="506" ht="12.75">
      <c r="F506" s="50"/>
    </row>
    <row r="507" ht="12.75">
      <c r="F507" s="50"/>
    </row>
    <row r="508" ht="12.75">
      <c r="F508" s="50"/>
    </row>
    <row r="509" ht="12.75">
      <c r="F509" s="50"/>
    </row>
    <row r="510" ht="12.75">
      <c r="F510" s="50"/>
    </row>
    <row r="511" ht="12.75">
      <c r="F511" s="50"/>
    </row>
    <row r="512" ht="12.75">
      <c r="F512" s="50"/>
    </row>
    <row r="513" ht="12.75">
      <c r="F513" s="50"/>
    </row>
    <row r="514" ht="12.75">
      <c r="F514" s="50"/>
    </row>
    <row r="515" ht="12.75">
      <c r="F515" s="50"/>
    </row>
    <row r="516" ht="12.75">
      <c r="F516" s="50"/>
    </row>
    <row r="517" ht="12.75">
      <c r="F517" s="50"/>
    </row>
    <row r="518" ht="12.75">
      <c r="F518" s="50"/>
    </row>
    <row r="519" ht="12.75">
      <c r="F519" s="50"/>
    </row>
    <row r="520" ht="12.75">
      <c r="F520" s="50"/>
    </row>
    <row r="521" ht="12.75">
      <c r="F521" s="50"/>
    </row>
    <row r="522" ht="12.75">
      <c r="F522" s="50"/>
    </row>
    <row r="523" ht="12.75">
      <c r="F523" s="50"/>
    </row>
    <row r="524" ht="12.75">
      <c r="F524" s="50"/>
    </row>
    <row r="525" ht="12.75">
      <c r="F525" s="50"/>
    </row>
    <row r="526" ht="12.75">
      <c r="F526" s="50"/>
    </row>
    <row r="527" ht="12.75">
      <c r="F527" s="50"/>
    </row>
    <row r="528" ht="12.75">
      <c r="F528" s="50"/>
    </row>
    <row r="529" ht="12.75">
      <c r="F529" s="50"/>
    </row>
    <row r="530" ht="12.75">
      <c r="F530" s="50"/>
    </row>
    <row r="531" ht="12.75">
      <c r="F531" s="50"/>
    </row>
    <row r="532" ht="12.75">
      <c r="F532" s="50"/>
    </row>
    <row r="533" ht="12.75">
      <c r="F533" s="50"/>
    </row>
    <row r="534" ht="12.75">
      <c r="F534" s="50"/>
    </row>
    <row r="535" ht="12.75">
      <c r="F535" s="50"/>
    </row>
    <row r="536" ht="12.75">
      <c r="F536" s="50"/>
    </row>
    <row r="537" ht="12.75">
      <c r="F537" s="50"/>
    </row>
    <row r="538" ht="12.75">
      <c r="F538" s="50"/>
    </row>
    <row r="539" ht="12.75">
      <c r="F539" s="50"/>
    </row>
    <row r="540" ht="12.75">
      <c r="F540" s="50"/>
    </row>
    <row r="541" ht="12.75">
      <c r="F541" s="50"/>
    </row>
    <row r="542" ht="12.75">
      <c r="F542" s="50"/>
    </row>
    <row r="543" ht="12.75">
      <c r="F543" s="50"/>
    </row>
    <row r="544" ht="12.75">
      <c r="F544" s="50"/>
    </row>
    <row r="545" ht="12.75">
      <c r="F545" s="50"/>
    </row>
    <row r="546" ht="12.75">
      <c r="F546" s="50"/>
    </row>
    <row r="547" ht="12.75">
      <c r="F547" s="50"/>
    </row>
    <row r="548" ht="12.75">
      <c r="F548" s="50"/>
    </row>
    <row r="549" ht="12.75">
      <c r="F549" s="50"/>
    </row>
    <row r="550" ht="12.75">
      <c r="F550" s="50"/>
    </row>
    <row r="551" ht="12.75">
      <c r="F551" s="50"/>
    </row>
    <row r="552" ht="12.75">
      <c r="F552" s="50"/>
    </row>
    <row r="553" ht="12.75">
      <c r="F553" s="50"/>
    </row>
    <row r="554" ht="12.75">
      <c r="F554" s="50"/>
    </row>
    <row r="555" ht="12.75">
      <c r="F555" s="50"/>
    </row>
    <row r="556" ht="12.75">
      <c r="F556" s="50"/>
    </row>
    <row r="557" ht="12.75">
      <c r="F557" s="50"/>
    </row>
    <row r="558" ht="12.75">
      <c r="F558" s="50"/>
    </row>
    <row r="559" ht="12.75">
      <c r="F559" s="50"/>
    </row>
    <row r="560" ht="12.75">
      <c r="F560" s="50"/>
    </row>
    <row r="561" ht="12.75">
      <c r="F561" s="50"/>
    </row>
    <row r="562" ht="12.75">
      <c r="F562" s="50"/>
    </row>
    <row r="563" ht="12.75">
      <c r="F563" s="50"/>
    </row>
    <row r="564" ht="12.75">
      <c r="F564" s="50"/>
    </row>
    <row r="565" ht="12.75">
      <c r="F565" s="50"/>
    </row>
    <row r="566" ht="12.75">
      <c r="F566" s="50"/>
    </row>
    <row r="567" ht="12.75">
      <c r="F567" s="50"/>
    </row>
    <row r="568" ht="12.75">
      <c r="F568" s="50"/>
    </row>
    <row r="569" ht="12.75">
      <c r="F569" s="50"/>
    </row>
    <row r="570" ht="12.75">
      <c r="F570" s="50"/>
    </row>
    <row r="571" ht="12.75">
      <c r="F571" s="50"/>
    </row>
    <row r="572" ht="12.75">
      <c r="F572" s="50"/>
    </row>
    <row r="573" ht="12.75">
      <c r="F573" s="50"/>
    </row>
    <row r="574" ht="12.75">
      <c r="F574" s="50"/>
    </row>
    <row r="575" ht="12.75">
      <c r="F575" s="50"/>
    </row>
    <row r="576" ht="12.75">
      <c r="F576" s="50"/>
    </row>
    <row r="577" ht="12.75">
      <c r="F577" s="50"/>
    </row>
    <row r="578" ht="12.75">
      <c r="F578" s="50"/>
    </row>
    <row r="579" ht="12.75">
      <c r="F579" s="50"/>
    </row>
    <row r="580" ht="12.75">
      <c r="F580" s="50"/>
    </row>
    <row r="581" ht="12.75">
      <c r="F581" s="50"/>
    </row>
    <row r="582" ht="12.75">
      <c r="F582" s="50"/>
    </row>
    <row r="583" ht="12.75">
      <c r="F583" s="50"/>
    </row>
    <row r="584" ht="12.75">
      <c r="F584" s="50"/>
    </row>
    <row r="585" ht="12.75">
      <c r="F585" s="50"/>
    </row>
    <row r="586" ht="12.75">
      <c r="F586" s="50"/>
    </row>
    <row r="587" ht="12.75">
      <c r="F587" s="50"/>
    </row>
    <row r="588" ht="12.75">
      <c r="F588" s="50"/>
    </row>
    <row r="589" ht="12.75">
      <c r="F589" s="50"/>
    </row>
    <row r="590" ht="12.75">
      <c r="F590" s="50"/>
    </row>
    <row r="591" ht="12.75">
      <c r="F591" s="50"/>
    </row>
    <row r="592" ht="12.75">
      <c r="F592" s="50"/>
    </row>
    <row r="593" ht="12.75">
      <c r="F593" s="50"/>
    </row>
    <row r="594" ht="12.75">
      <c r="F594" s="50"/>
    </row>
    <row r="595" ht="12.75">
      <c r="F595" s="50"/>
    </row>
    <row r="596" ht="12.75">
      <c r="F596" s="50"/>
    </row>
    <row r="597" ht="12.75">
      <c r="F597" s="50"/>
    </row>
    <row r="598" ht="12.75">
      <c r="F598" s="50"/>
    </row>
    <row r="599" ht="12.75">
      <c r="F599" s="50"/>
    </row>
    <row r="600" ht="12.75">
      <c r="F600" s="50"/>
    </row>
    <row r="601" ht="12.75">
      <c r="F601" s="50"/>
    </row>
    <row r="602" ht="12.75">
      <c r="F602" s="50"/>
    </row>
    <row r="603" ht="12.75">
      <c r="F603" s="50"/>
    </row>
    <row r="604" ht="12.75">
      <c r="F604" s="50"/>
    </row>
    <row r="605" ht="12.75">
      <c r="F605" s="50"/>
    </row>
    <row r="606" ht="12.75">
      <c r="F606" s="50"/>
    </row>
    <row r="607" ht="12.75">
      <c r="F607" s="50"/>
    </row>
    <row r="608" ht="12.75">
      <c r="F608" s="50"/>
    </row>
    <row r="609" ht="12.75">
      <c r="F609" s="50"/>
    </row>
    <row r="610" ht="12.75">
      <c r="F610" s="50"/>
    </row>
    <row r="611" ht="12.75">
      <c r="F611" s="50"/>
    </row>
    <row r="612" ht="12.75">
      <c r="F612" s="50"/>
    </row>
    <row r="613" ht="12.75">
      <c r="F613" s="50"/>
    </row>
    <row r="614" ht="12.75">
      <c r="F614" s="50"/>
    </row>
    <row r="615" ht="12.75">
      <c r="F615" s="50"/>
    </row>
    <row r="616" ht="12.75">
      <c r="F616" s="50"/>
    </row>
    <row r="617" ht="12.75">
      <c r="F617" s="50"/>
    </row>
    <row r="618" ht="12.75">
      <c r="F618" s="50"/>
    </row>
    <row r="619" ht="12.75">
      <c r="F619" s="50"/>
    </row>
    <row r="620" ht="12.75">
      <c r="F620" s="50"/>
    </row>
    <row r="621" ht="12.75">
      <c r="F621" s="50"/>
    </row>
    <row r="622" ht="12.75">
      <c r="F622" s="50"/>
    </row>
    <row r="623" ht="12.75">
      <c r="F623" s="50"/>
    </row>
    <row r="624" ht="12.75">
      <c r="F624" s="50"/>
    </row>
    <row r="625" ht="12.75">
      <c r="F625" s="50"/>
    </row>
    <row r="626" ht="12.75">
      <c r="F626" s="50"/>
    </row>
    <row r="627" ht="12.75">
      <c r="F627" s="50"/>
    </row>
    <row r="628" ht="12.75">
      <c r="F628" s="50"/>
    </row>
    <row r="629" ht="12.75">
      <c r="F629" s="50"/>
    </row>
    <row r="630" ht="12.75">
      <c r="F630" s="50"/>
    </row>
    <row r="631" ht="12.75">
      <c r="F631" s="50"/>
    </row>
    <row r="632" ht="12.75">
      <c r="F632" s="50"/>
    </row>
    <row r="633" ht="12.75">
      <c r="F633" s="50"/>
    </row>
    <row r="634" ht="12.75">
      <c r="F634" s="50"/>
    </row>
    <row r="635" ht="12.75">
      <c r="F635" s="50"/>
    </row>
    <row r="636" ht="12.75">
      <c r="F636" s="50"/>
    </row>
    <row r="637" ht="12.75">
      <c r="F637" s="50"/>
    </row>
    <row r="638" ht="12.75">
      <c r="F638" s="50"/>
    </row>
    <row r="639" ht="12.75">
      <c r="F639" s="50"/>
    </row>
    <row r="640" ht="12.75">
      <c r="F640" s="50"/>
    </row>
    <row r="641" ht="12.75">
      <c r="F641" s="50"/>
    </row>
    <row r="642" ht="12.75">
      <c r="F642" s="50"/>
    </row>
    <row r="643" ht="12.75">
      <c r="F643" s="50"/>
    </row>
    <row r="644" ht="12.75">
      <c r="F644" s="50"/>
    </row>
    <row r="645" ht="12.75">
      <c r="F645" s="50"/>
    </row>
    <row r="646" ht="12.75">
      <c r="F646" s="50"/>
    </row>
    <row r="647" ht="12.75">
      <c r="F647" s="50"/>
    </row>
    <row r="648" ht="12.75">
      <c r="F648" s="50"/>
    </row>
    <row r="649" ht="12.75">
      <c r="F649" s="50"/>
    </row>
    <row r="650" ht="12.75">
      <c r="F650" s="50"/>
    </row>
    <row r="651" ht="12.75">
      <c r="F651" s="50"/>
    </row>
    <row r="652" ht="12.75">
      <c r="F652" s="50"/>
    </row>
    <row r="653" ht="12.75">
      <c r="F653" s="50"/>
    </row>
    <row r="654" ht="12.75">
      <c r="F654" s="50"/>
    </row>
    <row r="655" ht="12.75">
      <c r="F655" s="50"/>
    </row>
    <row r="656" ht="12.75">
      <c r="F656" s="50"/>
    </row>
    <row r="657" ht="12.75">
      <c r="F657" s="50"/>
    </row>
    <row r="658" ht="12.75">
      <c r="F658" s="50"/>
    </row>
    <row r="659" ht="12.75">
      <c r="F659" s="50"/>
    </row>
    <row r="660" ht="12.75">
      <c r="F660" s="50"/>
    </row>
    <row r="661" ht="12.75">
      <c r="F661" s="50"/>
    </row>
    <row r="662" ht="12.75">
      <c r="F662" s="50"/>
    </row>
    <row r="663" ht="12.75">
      <c r="F663" s="50"/>
    </row>
    <row r="664" ht="12.75">
      <c r="F664" s="50"/>
    </row>
    <row r="665" ht="12.75">
      <c r="F665" s="50"/>
    </row>
    <row r="666" ht="12.75">
      <c r="F666" s="50"/>
    </row>
    <row r="667" ht="12.75">
      <c r="F667" s="50"/>
    </row>
    <row r="668" ht="12.75">
      <c r="F668" s="50"/>
    </row>
    <row r="669" ht="12.75">
      <c r="F669" s="50"/>
    </row>
    <row r="670" ht="12.75">
      <c r="F670" s="50"/>
    </row>
    <row r="671" ht="12.75">
      <c r="F671" s="50"/>
    </row>
    <row r="672" ht="12.75">
      <c r="F672" s="50"/>
    </row>
    <row r="673" ht="12.75">
      <c r="F673" s="50"/>
    </row>
    <row r="674" ht="12.75">
      <c r="F674" s="50"/>
    </row>
    <row r="675" ht="12.75">
      <c r="F675" s="50"/>
    </row>
    <row r="676" ht="12.75">
      <c r="F676" s="50"/>
    </row>
    <row r="677" ht="12.75">
      <c r="F677" s="50"/>
    </row>
    <row r="678" ht="12.75">
      <c r="F678" s="50"/>
    </row>
    <row r="679" ht="12.75">
      <c r="F679" s="50"/>
    </row>
    <row r="680" ht="12.75">
      <c r="F680" s="50"/>
    </row>
    <row r="681" ht="12.75">
      <c r="F681" s="50"/>
    </row>
    <row r="682" ht="12.75">
      <c r="F682" s="50"/>
    </row>
    <row r="683" ht="12.75">
      <c r="F683" s="50"/>
    </row>
    <row r="684" ht="12.75">
      <c r="F684" s="50"/>
    </row>
    <row r="685" ht="12.75">
      <c r="F685" s="50"/>
    </row>
    <row r="686" ht="12.75">
      <c r="F686" s="50"/>
    </row>
    <row r="687" ht="12.75">
      <c r="F687" s="50"/>
    </row>
    <row r="688" ht="12.75">
      <c r="F688" s="50"/>
    </row>
    <row r="689" ht="12.75">
      <c r="F689" s="50"/>
    </row>
    <row r="690" ht="12.75">
      <c r="F690" s="50"/>
    </row>
    <row r="691" ht="12.75">
      <c r="F691" s="50"/>
    </row>
    <row r="692" ht="12.75">
      <c r="F692" s="50"/>
    </row>
    <row r="693" ht="12.75">
      <c r="F693" s="50"/>
    </row>
    <row r="694" ht="12.75">
      <c r="F694" s="50"/>
    </row>
    <row r="695" ht="12.75">
      <c r="F695" s="50"/>
    </row>
    <row r="696" ht="12.75">
      <c r="F696" s="50"/>
    </row>
    <row r="697" ht="12.75">
      <c r="F697" s="50"/>
    </row>
    <row r="698" ht="12.75">
      <c r="F698" s="50"/>
    </row>
    <row r="699" ht="12.75">
      <c r="F699" s="50"/>
    </row>
    <row r="700" ht="12.75">
      <c r="F700" s="50"/>
    </row>
    <row r="701" ht="12.75">
      <c r="F701" s="50"/>
    </row>
    <row r="702" ht="12.75">
      <c r="F702" s="50"/>
    </row>
    <row r="703" ht="12.75">
      <c r="F703" s="50"/>
    </row>
    <row r="704" ht="12.75">
      <c r="F704" s="50"/>
    </row>
    <row r="705" ht="12.75">
      <c r="F705" s="50"/>
    </row>
    <row r="706" ht="12.75">
      <c r="F706" s="50"/>
    </row>
    <row r="707" ht="12.75">
      <c r="F707" s="50"/>
    </row>
    <row r="708" ht="12.75">
      <c r="F708" s="50"/>
    </row>
    <row r="709" ht="12.75">
      <c r="F709" s="50"/>
    </row>
    <row r="710" ht="12.75">
      <c r="F710" s="50"/>
    </row>
    <row r="711" ht="12.75">
      <c r="F711" s="50"/>
    </row>
    <row r="712" ht="12.75">
      <c r="F712" s="50"/>
    </row>
    <row r="713" ht="12.75">
      <c r="F713" s="50"/>
    </row>
    <row r="714" ht="12.75">
      <c r="F714" s="50"/>
    </row>
    <row r="715" ht="12.75">
      <c r="F715" s="50"/>
    </row>
    <row r="716" ht="12.75">
      <c r="F716" s="50"/>
    </row>
    <row r="717" ht="12.75">
      <c r="F717" s="50"/>
    </row>
    <row r="718" ht="12.75">
      <c r="F718" s="50"/>
    </row>
    <row r="719" ht="12.75">
      <c r="F719" s="50"/>
    </row>
    <row r="720" ht="12.75">
      <c r="F720" s="50"/>
    </row>
    <row r="721" ht="12.75">
      <c r="F721" s="50"/>
    </row>
    <row r="722" ht="12.75">
      <c r="F722" s="50"/>
    </row>
    <row r="723" ht="12.75">
      <c r="F723" s="50"/>
    </row>
    <row r="724" ht="12.75">
      <c r="F724" s="50"/>
    </row>
    <row r="725" ht="12.75">
      <c r="F725" s="50"/>
    </row>
    <row r="726" ht="12.75">
      <c r="F726" s="50"/>
    </row>
    <row r="727" ht="12.75">
      <c r="F727" s="50"/>
    </row>
    <row r="728" ht="12.75">
      <c r="F728" s="50"/>
    </row>
    <row r="729" ht="12.75">
      <c r="F729" s="50"/>
    </row>
    <row r="730" ht="12.75">
      <c r="F730" s="50"/>
    </row>
    <row r="731" ht="12.75">
      <c r="F731" s="50"/>
    </row>
    <row r="732" ht="12.75">
      <c r="F732" s="50"/>
    </row>
    <row r="733" ht="12.75">
      <c r="F733" s="50"/>
    </row>
    <row r="734" ht="12.75">
      <c r="F734" s="50"/>
    </row>
    <row r="735" ht="12.75">
      <c r="F735" s="50"/>
    </row>
    <row r="736" ht="12.75">
      <c r="F736" s="50"/>
    </row>
    <row r="737" ht="12.75">
      <c r="F737" s="50"/>
    </row>
    <row r="738" ht="12.75">
      <c r="F738" s="50"/>
    </row>
    <row r="739" ht="12.75">
      <c r="F739" s="50"/>
    </row>
    <row r="740" ht="12.75">
      <c r="F740" s="50"/>
    </row>
    <row r="741" ht="12.75">
      <c r="F741" s="50"/>
    </row>
    <row r="742" ht="12.75">
      <c r="F742" s="50"/>
    </row>
    <row r="743" ht="12.75">
      <c r="F743" s="50"/>
    </row>
    <row r="744" ht="12.75">
      <c r="F744" s="50"/>
    </row>
    <row r="745" ht="12.75">
      <c r="F745" s="50"/>
    </row>
    <row r="746" ht="12.75">
      <c r="F746" s="50"/>
    </row>
    <row r="747" ht="12.75">
      <c r="F747" s="50"/>
    </row>
    <row r="748" ht="12.75">
      <c r="F748" s="50"/>
    </row>
    <row r="749" ht="12.75">
      <c r="F749" s="50"/>
    </row>
    <row r="750" ht="12.75">
      <c r="F750" s="50"/>
    </row>
    <row r="751" ht="12.75">
      <c r="F751" s="50"/>
    </row>
    <row r="752" ht="12.75">
      <c r="F752" s="50"/>
    </row>
    <row r="753" ht="12.75">
      <c r="F753" s="50"/>
    </row>
    <row r="754" ht="12.75">
      <c r="F754" s="50"/>
    </row>
    <row r="755" ht="12.75">
      <c r="F755" s="50"/>
    </row>
    <row r="756" ht="12.75">
      <c r="F756" s="50"/>
    </row>
    <row r="757" ht="12.75">
      <c r="F757" s="50"/>
    </row>
    <row r="758" ht="12.75">
      <c r="F758" s="50"/>
    </row>
    <row r="759" ht="12.75">
      <c r="F759" s="50"/>
    </row>
    <row r="760" ht="12.75">
      <c r="F760" s="50"/>
    </row>
    <row r="761" ht="12.75">
      <c r="F761" s="50"/>
    </row>
    <row r="762" ht="12.75">
      <c r="F762" s="50"/>
    </row>
    <row r="763" ht="12.75">
      <c r="F763" s="50"/>
    </row>
    <row r="764" ht="12.75">
      <c r="F764" s="50"/>
    </row>
    <row r="765" ht="12.75">
      <c r="F765" s="50"/>
    </row>
    <row r="766" ht="12.75">
      <c r="F766" s="50"/>
    </row>
    <row r="767" ht="12.75">
      <c r="F767" s="50"/>
    </row>
    <row r="768" ht="12.75">
      <c r="F768" s="50"/>
    </row>
    <row r="769" ht="12.75">
      <c r="F769" s="50"/>
    </row>
    <row r="770" ht="12.75">
      <c r="F770" s="50"/>
    </row>
    <row r="771" ht="12.75">
      <c r="F771" s="50"/>
    </row>
    <row r="772" ht="12.75">
      <c r="F772" s="50"/>
    </row>
    <row r="773" ht="12.75">
      <c r="F773" s="50"/>
    </row>
    <row r="774" ht="12.75">
      <c r="F774" s="50"/>
    </row>
    <row r="775" ht="12.75">
      <c r="F775" s="50"/>
    </row>
    <row r="776" ht="12.75">
      <c r="F776" s="50"/>
    </row>
    <row r="777" ht="12.75">
      <c r="F777" s="50"/>
    </row>
    <row r="778" ht="12.75">
      <c r="F778" s="50"/>
    </row>
    <row r="779" ht="12.75">
      <c r="F779" s="50"/>
    </row>
    <row r="780" ht="12.75">
      <c r="F780" s="50"/>
    </row>
    <row r="781" ht="12.75">
      <c r="F781" s="50"/>
    </row>
    <row r="782" ht="12.75">
      <c r="F782" s="50"/>
    </row>
    <row r="783" ht="12.75">
      <c r="F783" s="50"/>
    </row>
    <row r="784" ht="12.75">
      <c r="F784" s="50"/>
    </row>
    <row r="785" ht="12.75">
      <c r="F785" s="50"/>
    </row>
    <row r="786" ht="12.75">
      <c r="F786" s="50"/>
    </row>
    <row r="787" ht="12.75">
      <c r="F787" s="50"/>
    </row>
    <row r="788" ht="12.75">
      <c r="F788" s="50"/>
    </row>
    <row r="789" ht="12.75">
      <c r="F789" s="50"/>
    </row>
    <row r="790" ht="12.75">
      <c r="F790" s="50"/>
    </row>
    <row r="791" ht="12.75">
      <c r="F791" s="50"/>
    </row>
    <row r="792" ht="12.75">
      <c r="F792" s="50"/>
    </row>
    <row r="793" ht="12.75">
      <c r="F793" s="50"/>
    </row>
    <row r="794" ht="12.75">
      <c r="F794" s="50"/>
    </row>
    <row r="795" ht="12.75">
      <c r="F795" s="50"/>
    </row>
    <row r="796" ht="12.75">
      <c r="F796" s="50"/>
    </row>
    <row r="797" ht="12.75">
      <c r="F797" s="50"/>
    </row>
    <row r="798" ht="12.75">
      <c r="F798" s="50"/>
    </row>
    <row r="799" ht="12.75">
      <c r="F799" s="50"/>
    </row>
    <row r="800" ht="12.75">
      <c r="F800" s="50"/>
    </row>
    <row r="801" ht="12.75">
      <c r="F801" s="50"/>
    </row>
    <row r="802" ht="12.75">
      <c r="F802" s="50"/>
    </row>
    <row r="803" ht="12.75">
      <c r="F803" s="50"/>
    </row>
    <row r="804" ht="12.75">
      <c r="F804" s="50"/>
    </row>
    <row r="805" ht="12.75">
      <c r="F805" s="50"/>
    </row>
    <row r="806" ht="12.75">
      <c r="F806" s="50"/>
    </row>
    <row r="807" ht="12.75">
      <c r="F807" s="50"/>
    </row>
    <row r="808" ht="12.75">
      <c r="F808" s="50"/>
    </row>
    <row r="809" ht="12.75">
      <c r="F809" s="50"/>
    </row>
    <row r="810" ht="12.75">
      <c r="F810" s="50"/>
    </row>
    <row r="811" ht="12.75">
      <c r="F811" s="50"/>
    </row>
    <row r="812" ht="12.75">
      <c r="F812" s="50"/>
    </row>
    <row r="813" ht="12.75">
      <c r="F813" s="50"/>
    </row>
    <row r="814" ht="12.75">
      <c r="F814" s="50"/>
    </row>
    <row r="815" ht="12.75">
      <c r="F815" s="50"/>
    </row>
    <row r="816" ht="12.75">
      <c r="F816" s="50"/>
    </row>
    <row r="817" ht="12.75">
      <c r="F817" s="50"/>
    </row>
    <row r="818" ht="12.75">
      <c r="F818" s="50"/>
    </row>
    <row r="819" ht="12.75">
      <c r="F819" s="50"/>
    </row>
    <row r="820" ht="12.75">
      <c r="F820" s="50"/>
    </row>
    <row r="821" ht="12.75">
      <c r="F821" s="50"/>
    </row>
    <row r="822" ht="12.75">
      <c r="F822" s="50"/>
    </row>
    <row r="823" ht="12.75">
      <c r="F823" s="50"/>
    </row>
    <row r="824" ht="12.75">
      <c r="F824" s="50"/>
    </row>
    <row r="825" ht="12.75">
      <c r="F825" s="50"/>
    </row>
    <row r="826" ht="12.75">
      <c r="F826" s="50"/>
    </row>
    <row r="827" ht="12.75">
      <c r="F827" s="50"/>
    </row>
    <row r="828" ht="12.75">
      <c r="F828" s="50"/>
    </row>
    <row r="829" ht="12.75">
      <c r="F829" s="50"/>
    </row>
    <row r="830" ht="12.75">
      <c r="F830" s="50"/>
    </row>
    <row r="831" ht="12.75">
      <c r="F831" s="50"/>
    </row>
    <row r="832" ht="12.75">
      <c r="F832" s="50"/>
    </row>
    <row r="833" ht="12.75">
      <c r="F833" s="50"/>
    </row>
    <row r="834" ht="12.75">
      <c r="F834" s="50"/>
    </row>
    <row r="835" ht="12.75">
      <c r="F835" s="50"/>
    </row>
    <row r="836" ht="12.75">
      <c r="F836" s="50"/>
    </row>
    <row r="837" ht="12.75">
      <c r="F837" s="50"/>
    </row>
    <row r="838" ht="12.75">
      <c r="F838" s="50"/>
    </row>
    <row r="839" ht="12.75">
      <c r="F839" s="50"/>
    </row>
    <row r="840" ht="12.75">
      <c r="F840" s="50"/>
    </row>
    <row r="841" ht="12.75">
      <c r="F841" s="50"/>
    </row>
    <row r="842" ht="12.75">
      <c r="F842" s="50"/>
    </row>
    <row r="843" ht="12.75">
      <c r="F843" s="50"/>
    </row>
    <row r="844" ht="12.75">
      <c r="F844" s="50"/>
    </row>
    <row r="845" ht="12.75">
      <c r="F845" s="50"/>
    </row>
    <row r="846" ht="12.75">
      <c r="F846" s="50"/>
    </row>
    <row r="847" ht="12.75">
      <c r="F847" s="50"/>
    </row>
    <row r="848" ht="12.75">
      <c r="F848" s="50"/>
    </row>
    <row r="849" ht="12.75">
      <c r="F849" s="50"/>
    </row>
    <row r="850" ht="12.75">
      <c r="F850" s="50"/>
    </row>
    <row r="851" ht="12.75">
      <c r="F851" s="50"/>
    </row>
    <row r="852" ht="12.75">
      <c r="F852" s="50"/>
    </row>
    <row r="853" ht="12.75">
      <c r="F853" s="50"/>
    </row>
    <row r="854" ht="12.75">
      <c r="F854" s="50"/>
    </row>
    <row r="855" ht="12.75">
      <c r="F855" s="50"/>
    </row>
    <row r="856" ht="12.75">
      <c r="F856" s="50"/>
    </row>
    <row r="857" ht="12.75">
      <c r="F857" s="50"/>
    </row>
    <row r="858" ht="12.75">
      <c r="F858" s="50"/>
    </row>
    <row r="859" ht="12.75">
      <c r="F859" s="50"/>
    </row>
    <row r="860" ht="12.75">
      <c r="F860" s="50"/>
    </row>
    <row r="861" ht="12.75">
      <c r="F861" s="50"/>
    </row>
    <row r="862" ht="12.75">
      <c r="F862" s="50"/>
    </row>
    <row r="863" ht="12.75">
      <c r="F863" s="50"/>
    </row>
    <row r="864" ht="12.75">
      <c r="F864" s="50"/>
    </row>
    <row r="865" ht="12.75">
      <c r="F865" s="50"/>
    </row>
    <row r="866" ht="12.75">
      <c r="F866" s="50"/>
    </row>
    <row r="867" ht="12.75">
      <c r="F867" s="50"/>
    </row>
    <row r="868" ht="12.75">
      <c r="F868" s="50"/>
    </row>
    <row r="869" ht="12.75">
      <c r="F869" s="50"/>
    </row>
    <row r="870" ht="12.75">
      <c r="F870" s="50"/>
    </row>
    <row r="871" ht="12.75">
      <c r="F871" s="50"/>
    </row>
    <row r="872" ht="12.75">
      <c r="F872" s="50"/>
    </row>
    <row r="873" ht="12.75">
      <c r="F873" s="50"/>
    </row>
    <row r="874" ht="12.75">
      <c r="F874" s="50"/>
    </row>
    <row r="875" ht="12.75">
      <c r="F875" s="50"/>
    </row>
    <row r="876" ht="12.75">
      <c r="F876" s="50"/>
    </row>
    <row r="877" ht="12.75">
      <c r="F877" s="50"/>
    </row>
    <row r="878" ht="12.75">
      <c r="F878" s="50"/>
    </row>
    <row r="879" ht="12.75">
      <c r="F879" s="50"/>
    </row>
    <row r="880" ht="12.75">
      <c r="F880" s="50"/>
    </row>
    <row r="881" ht="12.75">
      <c r="F881" s="50"/>
    </row>
    <row r="882" ht="12.75">
      <c r="F882" s="50"/>
    </row>
    <row r="883" ht="12.75">
      <c r="F883" s="50"/>
    </row>
    <row r="884" ht="12.75">
      <c r="F884" s="50"/>
    </row>
    <row r="885" ht="12.75">
      <c r="F885" s="50"/>
    </row>
    <row r="886" ht="12.75">
      <c r="F886" s="50"/>
    </row>
    <row r="887" ht="12.75">
      <c r="F887" s="50"/>
    </row>
    <row r="888" ht="12.75">
      <c r="F888" s="50"/>
    </row>
    <row r="889" ht="12.75">
      <c r="F889" s="50"/>
    </row>
    <row r="890" ht="12.75">
      <c r="F890" s="50"/>
    </row>
    <row r="891" ht="12.75">
      <c r="F891" s="50"/>
    </row>
    <row r="892" ht="12.75">
      <c r="F892" s="50"/>
    </row>
    <row r="893" ht="12.75">
      <c r="F893" s="50"/>
    </row>
    <row r="894" ht="12.75">
      <c r="F894" s="50"/>
    </row>
    <row r="895" ht="12.75">
      <c r="F895" s="50"/>
    </row>
    <row r="896" ht="12.75">
      <c r="F896" s="50"/>
    </row>
    <row r="897" ht="12.75">
      <c r="F897" s="50"/>
    </row>
    <row r="898" ht="12.75">
      <c r="F898" s="50"/>
    </row>
    <row r="899" ht="12.75">
      <c r="F899" s="50"/>
    </row>
    <row r="900" ht="12.75">
      <c r="F900" s="50"/>
    </row>
    <row r="901" ht="12.75">
      <c r="F901" s="50"/>
    </row>
    <row r="902" ht="12.75">
      <c r="F902" s="50"/>
    </row>
    <row r="903" ht="12.75">
      <c r="F903" s="50"/>
    </row>
    <row r="904" ht="12.75">
      <c r="F904" s="50"/>
    </row>
    <row r="905" ht="12.75">
      <c r="F905" s="50"/>
    </row>
    <row r="906" ht="12.75">
      <c r="F906" s="50"/>
    </row>
    <row r="907" ht="12.75">
      <c r="F907" s="50"/>
    </row>
    <row r="908" ht="12.75">
      <c r="F908" s="50"/>
    </row>
    <row r="909" ht="12.75">
      <c r="F909" s="50"/>
    </row>
    <row r="910" ht="12.75">
      <c r="F910" s="50"/>
    </row>
    <row r="911" ht="12.75">
      <c r="F911" s="50"/>
    </row>
    <row r="912" ht="12.75">
      <c r="F912" s="50"/>
    </row>
    <row r="913" ht="12.75">
      <c r="F913" s="50"/>
    </row>
    <row r="914" ht="12.75">
      <c r="F914" s="50"/>
    </row>
    <row r="915" ht="12.75">
      <c r="F915" s="50"/>
    </row>
    <row r="916" ht="12.75">
      <c r="F916" s="50"/>
    </row>
    <row r="917" ht="12.75">
      <c r="F917" s="50"/>
    </row>
    <row r="918" ht="12.75">
      <c r="F918" s="50"/>
    </row>
    <row r="919" ht="12.75">
      <c r="F919" s="50"/>
    </row>
    <row r="920" ht="12.75">
      <c r="F920" s="50"/>
    </row>
    <row r="921" ht="12.75">
      <c r="F921" s="50"/>
    </row>
    <row r="922" ht="12.75">
      <c r="F922" s="50"/>
    </row>
    <row r="923" ht="12.75">
      <c r="F923" s="50"/>
    </row>
    <row r="924" ht="12.75">
      <c r="F924" s="50"/>
    </row>
    <row r="925" ht="12.75">
      <c r="F925" s="50"/>
    </row>
    <row r="926" ht="12.75">
      <c r="F926" s="50"/>
    </row>
    <row r="927" ht="12.75">
      <c r="F927" s="50"/>
    </row>
    <row r="928" ht="12.75">
      <c r="F928" s="50"/>
    </row>
    <row r="929" ht="12.75">
      <c r="F929" s="50"/>
    </row>
    <row r="930" ht="12.75">
      <c r="F930" s="50"/>
    </row>
    <row r="931" ht="12.75">
      <c r="F931" s="50"/>
    </row>
    <row r="932" ht="12.75">
      <c r="F932" s="50"/>
    </row>
    <row r="933" ht="12.75">
      <c r="F933" s="50"/>
    </row>
    <row r="934" ht="12.75">
      <c r="F934" s="50"/>
    </row>
    <row r="935" ht="12.75">
      <c r="F935" s="50"/>
    </row>
    <row r="936" ht="12.75">
      <c r="F936" s="50"/>
    </row>
    <row r="937" ht="12.75">
      <c r="F937" s="50"/>
    </row>
    <row r="938" ht="12.75">
      <c r="F938" s="50"/>
    </row>
    <row r="939" ht="12.75">
      <c r="F939" s="50"/>
    </row>
    <row r="940" ht="12.75">
      <c r="F940" s="50"/>
    </row>
    <row r="941" ht="12.75">
      <c r="F941" s="50"/>
    </row>
    <row r="942" ht="12.75">
      <c r="F942" s="50"/>
    </row>
    <row r="943" ht="12.75">
      <c r="F943" s="50"/>
    </row>
    <row r="944" ht="12.75">
      <c r="F944" s="50"/>
    </row>
    <row r="945" ht="12.75">
      <c r="F945" s="50"/>
    </row>
    <row r="946" ht="12.75">
      <c r="F946" s="50"/>
    </row>
    <row r="947" ht="12.75">
      <c r="F947" s="50"/>
    </row>
    <row r="948" ht="12.75">
      <c r="F948" s="50"/>
    </row>
    <row r="949" ht="12.75">
      <c r="F949" s="50"/>
    </row>
    <row r="950" ht="12.75">
      <c r="F950" s="50"/>
    </row>
    <row r="951" ht="12.75">
      <c r="F951" s="50"/>
    </row>
    <row r="952" ht="12.75">
      <c r="F952" s="50"/>
    </row>
    <row r="953" ht="12.75">
      <c r="F953" s="50"/>
    </row>
    <row r="954" ht="12.75">
      <c r="F954" s="50"/>
    </row>
    <row r="955" ht="12.75">
      <c r="F955" s="50"/>
    </row>
    <row r="956" ht="12.75">
      <c r="F956" s="50"/>
    </row>
    <row r="957" ht="12.75">
      <c r="F957" s="50"/>
    </row>
    <row r="958" ht="12.75">
      <c r="F958" s="50"/>
    </row>
    <row r="959" ht="12.75">
      <c r="F959" s="50"/>
    </row>
    <row r="960" ht="12.75">
      <c r="F960" s="50"/>
    </row>
    <row r="961" ht="12.75">
      <c r="F961" s="50"/>
    </row>
    <row r="962" ht="12.75">
      <c r="F962" s="50"/>
    </row>
    <row r="963" ht="12.75">
      <c r="F963" s="50"/>
    </row>
    <row r="964" ht="12.75">
      <c r="F964" s="50"/>
    </row>
    <row r="965" ht="12.75">
      <c r="F965" s="50"/>
    </row>
    <row r="966" ht="12.75">
      <c r="F966" s="50"/>
    </row>
    <row r="967" ht="12.75">
      <c r="F967" s="50"/>
    </row>
    <row r="968" ht="12.75">
      <c r="F968" s="50"/>
    </row>
    <row r="969" ht="12.75">
      <c r="F969" s="50"/>
    </row>
    <row r="970" ht="12.75">
      <c r="F970" s="50"/>
    </row>
    <row r="971" ht="12.75">
      <c r="F971" s="50"/>
    </row>
    <row r="972" ht="12.75">
      <c r="F972" s="50"/>
    </row>
    <row r="973" ht="12.75">
      <c r="F973" s="50"/>
    </row>
    <row r="974" ht="12.75">
      <c r="F974" s="50"/>
    </row>
    <row r="975" ht="12.75">
      <c r="F975" s="50"/>
    </row>
    <row r="976" ht="12.75">
      <c r="F976" s="50"/>
    </row>
    <row r="977" ht="12.75">
      <c r="F977" s="50"/>
    </row>
    <row r="978" ht="12.75">
      <c r="F978" s="50"/>
    </row>
    <row r="979" ht="12.75">
      <c r="F979" s="50"/>
    </row>
    <row r="980" ht="12.75">
      <c r="F980" s="50"/>
    </row>
    <row r="981" ht="12.75">
      <c r="F981" s="50"/>
    </row>
    <row r="982" ht="12.75">
      <c r="F982" s="50"/>
    </row>
    <row r="983" ht="12.75">
      <c r="F983" s="50"/>
    </row>
    <row r="984" ht="12.75">
      <c r="F984" s="50"/>
    </row>
    <row r="985" ht="12.75">
      <c r="F985" s="50"/>
    </row>
    <row r="986" ht="12.75">
      <c r="F986" s="50"/>
    </row>
    <row r="987" ht="12.75">
      <c r="F987" s="50"/>
    </row>
    <row r="988" ht="12.75">
      <c r="F988" s="50"/>
    </row>
    <row r="989" ht="12.75">
      <c r="F989" s="50"/>
    </row>
    <row r="990" ht="12.75">
      <c r="F990" s="50"/>
    </row>
    <row r="991" ht="12.75">
      <c r="F991" s="50"/>
    </row>
    <row r="992" ht="12.75">
      <c r="F992" s="50"/>
    </row>
    <row r="993" ht="12.75">
      <c r="F993" s="50"/>
    </row>
    <row r="994" ht="12.75">
      <c r="F994" s="50"/>
    </row>
    <row r="995" ht="12.75">
      <c r="F995" s="50"/>
    </row>
    <row r="996" ht="12.75">
      <c r="F996" s="50"/>
    </row>
    <row r="997" ht="12.75">
      <c r="F997" s="50"/>
    </row>
    <row r="998" ht="12.75">
      <c r="F998" s="50"/>
    </row>
    <row r="999" ht="12.75">
      <c r="F999" s="50"/>
    </row>
    <row r="1000" ht="12.75">
      <c r="F1000" s="50"/>
    </row>
    <row r="1001" ht="12.75">
      <c r="F1001" s="50"/>
    </row>
    <row r="1002" ht="12.75">
      <c r="F1002" s="50"/>
    </row>
    <row r="1003" ht="12.75">
      <c r="F1003" s="50"/>
    </row>
    <row r="1004" ht="12.75">
      <c r="F1004" s="50"/>
    </row>
    <row r="1005" ht="12.75">
      <c r="F1005" s="50"/>
    </row>
    <row r="1006" ht="12.75">
      <c r="F1006" s="50"/>
    </row>
    <row r="1007" ht="12.75">
      <c r="F1007" s="50"/>
    </row>
    <row r="1008" ht="12.75">
      <c r="F1008" s="50"/>
    </row>
    <row r="1009" ht="12.75">
      <c r="F1009" s="50"/>
    </row>
    <row r="1010" ht="12.75">
      <c r="F1010" s="50"/>
    </row>
    <row r="1011" ht="12.75">
      <c r="F1011" s="50"/>
    </row>
    <row r="1012" ht="12.75">
      <c r="F1012" s="50"/>
    </row>
    <row r="1013" ht="12.75">
      <c r="F1013" s="50"/>
    </row>
    <row r="1014" ht="12.75">
      <c r="F1014" s="50"/>
    </row>
    <row r="1015" ht="12.75">
      <c r="F1015" s="50"/>
    </row>
    <row r="1016" ht="12.75">
      <c r="F1016" s="50"/>
    </row>
    <row r="1017" ht="12.75">
      <c r="F1017" s="50"/>
    </row>
    <row r="1018" ht="12.75">
      <c r="F1018" s="50"/>
    </row>
    <row r="1019" ht="12.75">
      <c r="F1019" s="50"/>
    </row>
    <row r="1020" ht="12.75">
      <c r="F1020" s="50"/>
    </row>
    <row r="1021" ht="12.75">
      <c r="F1021" s="50"/>
    </row>
    <row r="1022" ht="12.75">
      <c r="F1022" s="50"/>
    </row>
    <row r="1023" ht="12.75">
      <c r="F1023" s="50"/>
    </row>
    <row r="1024" ht="12.75">
      <c r="F1024" s="50"/>
    </row>
    <row r="1025" ht="12.75">
      <c r="F1025" s="50"/>
    </row>
    <row r="1026" ht="12.75">
      <c r="F1026" s="50"/>
    </row>
    <row r="1027" ht="12.75">
      <c r="F1027" s="50"/>
    </row>
    <row r="1028" ht="12.75">
      <c r="F1028" s="50"/>
    </row>
    <row r="1029" ht="12.75">
      <c r="F1029" s="50"/>
    </row>
    <row r="1030" ht="12.75">
      <c r="F1030" s="50"/>
    </row>
    <row r="1031" ht="12.75">
      <c r="F1031" s="50"/>
    </row>
    <row r="1032" ht="12.75">
      <c r="F1032" s="50"/>
    </row>
    <row r="1033" ht="12.75">
      <c r="F1033" s="50"/>
    </row>
    <row r="1034" ht="12.75">
      <c r="F1034" s="50"/>
    </row>
    <row r="1035" ht="12.75">
      <c r="F1035" s="50"/>
    </row>
    <row r="1036" ht="12.75">
      <c r="F1036" s="50"/>
    </row>
    <row r="1037" ht="12.75">
      <c r="F1037" s="50"/>
    </row>
    <row r="1038" ht="12.75">
      <c r="F1038" s="50"/>
    </row>
    <row r="1039" ht="12.75">
      <c r="F1039" s="50"/>
    </row>
    <row r="1040" ht="12.75">
      <c r="F1040" s="50"/>
    </row>
    <row r="1041" ht="12.75">
      <c r="F1041" s="50"/>
    </row>
    <row r="1042" ht="12.75">
      <c r="F1042" s="50"/>
    </row>
    <row r="1043" ht="12.75">
      <c r="F1043" s="50"/>
    </row>
    <row r="1044" ht="12.75">
      <c r="F1044" s="50"/>
    </row>
    <row r="1045" ht="12.75">
      <c r="F1045" s="50"/>
    </row>
    <row r="1046" ht="12.75">
      <c r="F1046" s="50"/>
    </row>
    <row r="1047" ht="12.75">
      <c r="F1047" s="50"/>
    </row>
    <row r="1048" ht="12.75">
      <c r="F1048" s="50"/>
    </row>
    <row r="1049" ht="12.75">
      <c r="F1049" s="50"/>
    </row>
    <row r="1050" ht="12.75">
      <c r="F1050" s="50"/>
    </row>
    <row r="1051" ht="12.75">
      <c r="F1051" s="50"/>
    </row>
    <row r="1052" ht="12.75">
      <c r="F1052" s="50"/>
    </row>
    <row r="1053" ht="12.75">
      <c r="F1053" s="50"/>
    </row>
    <row r="1054" ht="12.75">
      <c r="F1054" s="50"/>
    </row>
    <row r="1055" ht="12.75">
      <c r="F1055" s="50"/>
    </row>
    <row r="1056" ht="12.75">
      <c r="F1056" s="50"/>
    </row>
    <row r="1057" ht="12.75">
      <c r="F1057" s="50"/>
    </row>
    <row r="1058" ht="12.75">
      <c r="F1058" s="50"/>
    </row>
    <row r="1059" ht="12.75">
      <c r="F1059" s="50"/>
    </row>
    <row r="1060" ht="12.75">
      <c r="F1060" s="50"/>
    </row>
    <row r="1061" ht="12.75">
      <c r="F1061" s="50"/>
    </row>
    <row r="1062" ht="12.75">
      <c r="F1062" s="50"/>
    </row>
    <row r="1063" ht="12.75">
      <c r="F1063" s="50"/>
    </row>
    <row r="1064" ht="12.75">
      <c r="F1064" s="50"/>
    </row>
    <row r="1065" ht="12.75">
      <c r="F1065" s="50"/>
    </row>
    <row r="1066" ht="12.75">
      <c r="F1066" s="50"/>
    </row>
    <row r="1067" ht="12.75">
      <c r="F1067" s="50"/>
    </row>
    <row r="1068" ht="12.75">
      <c r="F1068" s="50"/>
    </row>
    <row r="1069" ht="12.75">
      <c r="F1069" s="50"/>
    </row>
    <row r="1070" ht="12.75">
      <c r="F1070" s="50"/>
    </row>
    <row r="1071" ht="12.75">
      <c r="F1071" s="50"/>
    </row>
    <row r="1072" ht="12.75">
      <c r="F1072" s="50"/>
    </row>
    <row r="1073" ht="12.75">
      <c r="F1073" s="50"/>
    </row>
    <row r="1074" ht="12.75">
      <c r="F1074" s="50"/>
    </row>
    <row r="1075" ht="12.75">
      <c r="F1075" s="50"/>
    </row>
    <row r="1076" ht="12.75">
      <c r="F1076" s="50"/>
    </row>
    <row r="1077" ht="12.75">
      <c r="F1077" s="50"/>
    </row>
    <row r="1078" ht="12.75">
      <c r="F1078" s="50"/>
    </row>
    <row r="1079" ht="12.75">
      <c r="F1079" s="50"/>
    </row>
    <row r="1080" ht="12.75">
      <c r="F1080" s="50"/>
    </row>
    <row r="1081" ht="12.75">
      <c r="F1081" s="50"/>
    </row>
    <row r="1082" ht="12.75">
      <c r="F1082" s="50"/>
    </row>
    <row r="1083" ht="12.75">
      <c r="F1083" s="50"/>
    </row>
    <row r="1084" ht="12.75">
      <c r="F1084" s="50"/>
    </row>
    <row r="1085" ht="12.75">
      <c r="F1085" s="50"/>
    </row>
    <row r="1086" ht="12.75">
      <c r="F1086" s="50"/>
    </row>
    <row r="1087" ht="12.75">
      <c r="F1087" s="50"/>
    </row>
    <row r="1088" ht="12.75">
      <c r="F1088" s="50"/>
    </row>
    <row r="1089" ht="12.75">
      <c r="F1089" s="50"/>
    </row>
    <row r="1090" ht="12.75">
      <c r="F1090" s="50"/>
    </row>
    <row r="1091" ht="12.75">
      <c r="F1091" s="50"/>
    </row>
    <row r="1092" ht="12.75">
      <c r="F1092" s="50"/>
    </row>
    <row r="1093" ht="12.75">
      <c r="F1093" s="50"/>
    </row>
    <row r="1094" ht="12.75">
      <c r="F1094" s="50"/>
    </row>
    <row r="1095" ht="12.75">
      <c r="F1095" s="50"/>
    </row>
    <row r="1096" ht="12.75">
      <c r="F1096" s="50"/>
    </row>
    <row r="1097" ht="12.75">
      <c r="F1097" s="50"/>
    </row>
    <row r="1098" ht="12.75">
      <c r="F1098" s="50"/>
    </row>
    <row r="1099" ht="12.75">
      <c r="F1099" s="50"/>
    </row>
    <row r="1100" ht="12.75">
      <c r="F1100" s="50"/>
    </row>
    <row r="1101" ht="12.75">
      <c r="F1101" s="50"/>
    </row>
    <row r="1102" ht="12.75">
      <c r="F1102" s="50"/>
    </row>
    <row r="1103" ht="12.75">
      <c r="F1103" s="50"/>
    </row>
    <row r="1104" ht="12.75">
      <c r="F1104" s="50"/>
    </row>
    <row r="1105" ht="12.75">
      <c r="F1105" s="50"/>
    </row>
    <row r="1106" ht="12.75">
      <c r="F1106" s="50"/>
    </row>
    <row r="1107" ht="12.75">
      <c r="F1107" s="50"/>
    </row>
    <row r="1108" ht="12.75">
      <c r="F1108" s="50"/>
    </row>
    <row r="1109" ht="12.75">
      <c r="F1109" s="50"/>
    </row>
    <row r="1110" ht="12.75">
      <c r="F1110" s="50"/>
    </row>
    <row r="1111" ht="12.75">
      <c r="F1111" s="50"/>
    </row>
    <row r="1112" ht="12.75">
      <c r="F1112" s="50"/>
    </row>
    <row r="1113" ht="12.75">
      <c r="F1113" s="50"/>
    </row>
    <row r="1114" ht="12.75">
      <c r="F1114" s="50"/>
    </row>
    <row r="1115" ht="12.75">
      <c r="F1115" s="50"/>
    </row>
    <row r="1116" ht="12.75">
      <c r="F1116" s="50"/>
    </row>
    <row r="1117" ht="12.75">
      <c r="F1117" s="50"/>
    </row>
    <row r="1118" ht="12.75">
      <c r="F1118" s="50"/>
    </row>
    <row r="1119" ht="12.75">
      <c r="F1119" s="50"/>
    </row>
    <row r="1120" ht="12.75">
      <c r="F1120" s="50"/>
    </row>
    <row r="1121" ht="12.75">
      <c r="F1121" s="50"/>
    </row>
    <row r="1122" ht="12.75">
      <c r="F1122" s="50"/>
    </row>
    <row r="1123" ht="12.75">
      <c r="F1123" s="50"/>
    </row>
    <row r="1124" ht="12.75">
      <c r="F1124" s="50"/>
    </row>
    <row r="1125" ht="12.75">
      <c r="F1125" s="50"/>
    </row>
    <row r="1126" ht="12.75">
      <c r="F1126" s="50"/>
    </row>
    <row r="1127" ht="12.75">
      <c r="F1127" s="50"/>
    </row>
    <row r="1128" ht="12.75">
      <c r="F1128" s="50"/>
    </row>
    <row r="1129" ht="12.75">
      <c r="F1129" s="50"/>
    </row>
    <row r="1130" ht="12.75">
      <c r="F1130" s="50"/>
    </row>
    <row r="1131" ht="12.75">
      <c r="F1131" s="50"/>
    </row>
    <row r="1132" ht="12.75">
      <c r="F1132" s="50"/>
    </row>
    <row r="1133" ht="12.75">
      <c r="F1133" s="50"/>
    </row>
    <row r="1134" ht="12.75">
      <c r="F1134" s="50"/>
    </row>
    <row r="1135" ht="12.75">
      <c r="F1135" s="50"/>
    </row>
    <row r="1136" ht="12.75">
      <c r="F1136" s="50"/>
    </row>
    <row r="1137" ht="12.75">
      <c r="F1137" s="50"/>
    </row>
    <row r="1138" ht="12.75">
      <c r="F1138" s="50"/>
    </row>
    <row r="1139" ht="12.75">
      <c r="F1139" s="50"/>
    </row>
    <row r="1140" ht="12.75">
      <c r="F1140" s="50"/>
    </row>
    <row r="1141" ht="12.75">
      <c r="F1141" s="50"/>
    </row>
    <row r="1142" ht="12.75">
      <c r="F1142" s="50"/>
    </row>
    <row r="1143" ht="12.75">
      <c r="F1143" s="50"/>
    </row>
    <row r="1144" ht="12.75">
      <c r="F1144" s="50"/>
    </row>
    <row r="1145" ht="12.75">
      <c r="F1145" s="50"/>
    </row>
    <row r="1146" ht="12.75">
      <c r="F1146" s="50"/>
    </row>
    <row r="1147" ht="12.75">
      <c r="F1147" s="50"/>
    </row>
    <row r="1148" ht="12.75">
      <c r="F1148" s="50"/>
    </row>
    <row r="1149" ht="12.75">
      <c r="F1149" s="50"/>
    </row>
    <row r="1150" ht="12.75">
      <c r="F1150" s="50"/>
    </row>
    <row r="1151" ht="12.75">
      <c r="F1151" s="50"/>
    </row>
    <row r="1152" ht="12.75">
      <c r="F1152" s="50"/>
    </row>
    <row r="1153" ht="12.75">
      <c r="F1153" s="50"/>
    </row>
    <row r="1154" ht="12.75">
      <c r="F1154" s="50"/>
    </row>
    <row r="1155" ht="12.75">
      <c r="F1155" s="50"/>
    </row>
    <row r="1156" ht="12.75">
      <c r="F1156" s="50"/>
    </row>
    <row r="1157" ht="12.75">
      <c r="F1157" s="50"/>
    </row>
    <row r="1158" ht="12.75">
      <c r="F1158" s="50"/>
    </row>
    <row r="1159" ht="12.75">
      <c r="F1159" s="50"/>
    </row>
    <row r="1160" ht="12.75">
      <c r="F1160" s="50"/>
    </row>
    <row r="1161" ht="12.75">
      <c r="F1161" s="50"/>
    </row>
    <row r="1162" ht="12.75">
      <c r="F1162" s="50"/>
    </row>
    <row r="1163" ht="12.75">
      <c r="F1163" s="50"/>
    </row>
    <row r="1164" ht="12.75">
      <c r="F1164" s="50"/>
    </row>
    <row r="1165" ht="12.75">
      <c r="F1165" s="50"/>
    </row>
    <row r="1166" ht="12.75">
      <c r="F1166" s="50"/>
    </row>
    <row r="1167" ht="12.75">
      <c r="F1167" s="50"/>
    </row>
    <row r="1168" ht="12.75">
      <c r="F1168" s="50"/>
    </row>
    <row r="1169" ht="12.75">
      <c r="F1169" s="50"/>
    </row>
    <row r="1170" ht="12.75">
      <c r="F1170" s="50"/>
    </row>
    <row r="1171" ht="12.75">
      <c r="F1171" s="50"/>
    </row>
    <row r="1172" ht="12.75">
      <c r="F1172" s="50"/>
    </row>
    <row r="1173" ht="12.75">
      <c r="F1173" s="50"/>
    </row>
    <row r="1174" ht="12.75">
      <c r="F1174" s="50"/>
    </row>
    <row r="1175" ht="12.75">
      <c r="F1175" s="50"/>
    </row>
    <row r="1176" ht="12.75">
      <c r="F1176" s="50"/>
    </row>
    <row r="1177" ht="12.75">
      <c r="F1177" s="50"/>
    </row>
    <row r="1178" ht="12.75">
      <c r="F1178" s="50"/>
    </row>
    <row r="1179" ht="12.75">
      <c r="F1179" s="50"/>
    </row>
    <row r="1180" ht="12.75">
      <c r="F1180" s="50"/>
    </row>
    <row r="1181" ht="12.75">
      <c r="F1181" s="50"/>
    </row>
    <row r="1182" ht="12.75">
      <c r="F1182" s="50"/>
    </row>
    <row r="1183" ht="12.75">
      <c r="F1183" s="50"/>
    </row>
    <row r="1184" ht="12.75">
      <c r="F1184" s="50"/>
    </row>
    <row r="1185" ht="12.75">
      <c r="F1185" s="50"/>
    </row>
    <row r="1186" ht="12.75">
      <c r="F1186" s="50"/>
    </row>
    <row r="1187" ht="12.75">
      <c r="F1187" s="50"/>
    </row>
    <row r="1188" ht="12.75">
      <c r="F1188" s="50"/>
    </row>
    <row r="1189" ht="12.75">
      <c r="F1189" s="50"/>
    </row>
    <row r="1190" ht="12.75">
      <c r="F1190" s="50"/>
    </row>
    <row r="1191" ht="12.75">
      <c r="F1191" s="50"/>
    </row>
    <row r="1192" ht="12.75">
      <c r="F1192" s="50"/>
    </row>
    <row r="1193" ht="12.75">
      <c r="F1193" s="50"/>
    </row>
    <row r="1194" ht="12.75">
      <c r="F1194" s="50"/>
    </row>
    <row r="1195" ht="12.75">
      <c r="F1195" s="50"/>
    </row>
    <row r="1196" ht="12.75">
      <c r="F1196" s="50"/>
    </row>
    <row r="1197" ht="12.75">
      <c r="F1197" s="50"/>
    </row>
    <row r="1198" ht="12.75">
      <c r="F1198" s="50"/>
    </row>
    <row r="1199" ht="12.75">
      <c r="F1199" s="50"/>
    </row>
    <row r="1200" ht="12.75">
      <c r="F1200" s="50"/>
    </row>
    <row r="1201" ht="12.75">
      <c r="F1201" s="50"/>
    </row>
    <row r="1202" ht="12.75">
      <c r="F1202" s="50"/>
    </row>
    <row r="1203" ht="12.75">
      <c r="F1203" s="50"/>
    </row>
    <row r="1204" ht="12.75">
      <c r="F1204" s="50"/>
    </row>
    <row r="1205" ht="12.75">
      <c r="F1205" s="50"/>
    </row>
    <row r="1206" ht="12.75">
      <c r="F1206" s="50"/>
    </row>
    <row r="1207" ht="12.75">
      <c r="F1207" s="50"/>
    </row>
    <row r="1208" ht="12.75">
      <c r="F1208" s="50"/>
    </row>
    <row r="1209" ht="12.75">
      <c r="F1209" s="50"/>
    </row>
    <row r="1210" ht="12.75">
      <c r="F1210" s="50"/>
    </row>
    <row r="1211" ht="12.75">
      <c r="F1211" s="50"/>
    </row>
    <row r="1212" ht="12.75">
      <c r="F1212" s="50"/>
    </row>
    <row r="1213" ht="12.75">
      <c r="F1213" s="50"/>
    </row>
    <row r="1214" ht="12.75">
      <c r="F1214" s="50"/>
    </row>
    <row r="1215" ht="12.75">
      <c r="F1215" s="50"/>
    </row>
    <row r="1216" ht="12.75">
      <c r="F1216" s="50"/>
    </row>
    <row r="1217" ht="12.75">
      <c r="F1217" s="50"/>
    </row>
    <row r="1218" ht="12.75">
      <c r="F1218" s="50"/>
    </row>
    <row r="1219" ht="12.75">
      <c r="F1219" s="50"/>
    </row>
    <row r="1220" ht="12.75">
      <c r="F1220" s="50"/>
    </row>
    <row r="1221" ht="12.75">
      <c r="F1221" s="50"/>
    </row>
    <row r="1222" ht="12.75">
      <c r="F1222" s="50"/>
    </row>
    <row r="1223" ht="12.75">
      <c r="F1223" s="50"/>
    </row>
    <row r="1224" ht="12.75">
      <c r="F1224" s="50"/>
    </row>
    <row r="1225" ht="12.75">
      <c r="F1225" s="50"/>
    </row>
    <row r="1226" ht="12.75">
      <c r="F1226" s="50"/>
    </row>
    <row r="1227" ht="12.75">
      <c r="F1227" s="50"/>
    </row>
    <row r="1228" ht="12.75">
      <c r="F1228" s="50"/>
    </row>
    <row r="1229" ht="12.75">
      <c r="F1229" s="50"/>
    </row>
    <row r="1230" ht="12.75">
      <c r="F1230" s="50"/>
    </row>
    <row r="1231" ht="12.75">
      <c r="F1231" s="50"/>
    </row>
    <row r="1232" ht="12.75">
      <c r="F1232" s="50"/>
    </row>
    <row r="1233" ht="12.75">
      <c r="F1233" s="50"/>
    </row>
    <row r="1234" ht="12.75">
      <c r="F1234" s="50"/>
    </row>
    <row r="1235" ht="12.75">
      <c r="F1235" s="50"/>
    </row>
    <row r="1236" ht="12.75">
      <c r="F1236" s="50"/>
    </row>
    <row r="1237" ht="12.75">
      <c r="F1237" s="50"/>
    </row>
    <row r="1238" ht="12.75">
      <c r="F1238" s="50"/>
    </row>
    <row r="1239" ht="12.75">
      <c r="F1239" s="50"/>
    </row>
    <row r="1240" ht="12.75">
      <c r="F1240" s="50"/>
    </row>
    <row r="1241" ht="12.75">
      <c r="F1241" s="50"/>
    </row>
    <row r="1242" ht="12.75">
      <c r="F1242" s="50"/>
    </row>
    <row r="1243" ht="12.75">
      <c r="F1243" s="50"/>
    </row>
    <row r="1244" ht="12.75">
      <c r="F1244" s="50"/>
    </row>
    <row r="1245" ht="12.75">
      <c r="F1245" s="50"/>
    </row>
    <row r="1246" ht="12.75">
      <c r="F1246" s="50"/>
    </row>
    <row r="1247" ht="12.75">
      <c r="F1247" s="50"/>
    </row>
    <row r="1248" ht="12.75">
      <c r="F1248" s="50"/>
    </row>
    <row r="1249" ht="12.75">
      <c r="F1249" s="50"/>
    </row>
    <row r="1250" ht="12.75">
      <c r="F1250" s="50"/>
    </row>
    <row r="1251" ht="12.75">
      <c r="F1251" s="50"/>
    </row>
    <row r="1252" ht="12.75">
      <c r="F1252" s="50"/>
    </row>
    <row r="1253" ht="12.75">
      <c r="F1253" s="50"/>
    </row>
    <row r="1254" ht="12.75">
      <c r="F1254" s="50"/>
    </row>
    <row r="1255" ht="12.75">
      <c r="F1255" s="50"/>
    </row>
    <row r="1256" ht="12.75">
      <c r="F1256" s="50"/>
    </row>
    <row r="1257" ht="12.75">
      <c r="F1257" s="50"/>
    </row>
    <row r="1258" ht="12.75">
      <c r="F1258" s="50"/>
    </row>
    <row r="1259" ht="12.75">
      <c r="F1259" s="50"/>
    </row>
    <row r="1260" ht="12.75">
      <c r="F1260" s="50"/>
    </row>
    <row r="1261" ht="12.75">
      <c r="F1261" s="50"/>
    </row>
    <row r="1262" ht="12.75">
      <c r="F1262" s="50"/>
    </row>
    <row r="1263" ht="12.75">
      <c r="F1263" s="50"/>
    </row>
    <row r="1264" ht="12.75">
      <c r="F1264" s="50"/>
    </row>
    <row r="1265" ht="12.75">
      <c r="F1265" s="50"/>
    </row>
    <row r="1266" ht="12.75">
      <c r="F1266" s="50"/>
    </row>
    <row r="1267" ht="12.75">
      <c r="F1267" s="50"/>
    </row>
    <row r="1268" ht="12.75">
      <c r="F1268" s="50"/>
    </row>
    <row r="1269" ht="12.75">
      <c r="F1269" s="50"/>
    </row>
    <row r="1270" ht="12.75">
      <c r="F1270" s="50"/>
    </row>
    <row r="1271" ht="12.75">
      <c r="F1271" s="50"/>
    </row>
    <row r="1272" ht="12.75">
      <c r="F1272" s="50"/>
    </row>
    <row r="1273" ht="12.75">
      <c r="F1273" s="50"/>
    </row>
    <row r="1274" ht="12.75">
      <c r="F1274" s="50"/>
    </row>
    <row r="1275" ht="12.75">
      <c r="F1275" s="50"/>
    </row>
    <row r="1276" ht="12.75">
      <c r="F1276" s="50"/>
    </row>
    <row r="1277" ht="12.75">
      <c r="F1277" s="50"/>
    </row>
    <row r="1278" ht="12.75">
      <c r="F1278" s="50"/>
    </row>
    <row r="1279" ht="12.75">
      <c r="F1279" s="50"/>
    </row>
    <row r="1280" ht="12.75">
      <c r="F1280" s="50"/>
    </row>
    <row r="1281" ht="12.75">
      <c r="F1281" s="50"/>
    </row>
    <row r="1282" ht="12.75">
      <c r="F1282" s="50"/>
    </row>
    <row r="1283" ht="12.75">
      <c r="F1283" s="50"/>
    </row>
    <row r="1284" ht="12.75">
      <c r="F1284" s="50"/>
    </row>
    <row r="1285" ht="12.75">
      <c r="F1285" s="50"/>
    </row>
    <row r="1286" ht="12.75">
      <c r="F1286" s="50"/>
    </row>
    <row r="1287" ht="12.75">
      <c r="F1287" s="50"/>
    </row>
    <row r="1288" ht="12.75">
      <c r="F1288" s="50"/>
    </row>
    <row r="1289" ht="12.75">
      <c r="F1289" s="50"/>
    </row>
    <row r="1290" ht="12.75">
      <c r="F1290" s="50"/>
    </row>
    <row r="1291" ht="12.75">
      <c r="F1291" s="50"/>
    </row>
    <row r="1292" ht="12.75">
      <c r="F1292" s="50"/>
    </row>
    <row r="1293" ht="12.75">
      <c r="F1293" s="50"/>
    </row>
    <row r="1294" ht="12.75">
      <c r="F1294" s="50"/>
    </row>
    <row r="1295" ht="12.75">
      <c r="F1295" s="50"/>
    </row>
    <row r="1296" ht="12.75">
      <c r="F1296" s="50"/>
    </row>
    <row r="1297" ht="12.75">
      <c r="F1297" s="50"/>
    </row>
    <row r="1298" ht="12.75">
      <c r="F1298" s="50"/>
    </row>
    <row r="1299" ht="12.75">
      <c r="F1299" s="50"/>
    </row>
    <row r="1300" ht="12.75">
      <c r="F1300" s="50"/>
    </row>
    <row r="1301" ht="12.75">
      <c r="F1301" s="50"/>
    </row>
    <row r="1302" ht="12.75">
      <c r="F1302" s="50"/>
    </row>
    <row r="1303" ht="12.75">
      <c r="F1303" s="50"/>
    </row>
    <row r="1304" ht="12.75">
      <c r="F1304" s="50"/>
    </row>
    <row r="1305" ht="12.75">
      <c r="F1305" s="50"/>
    </row>
    <row r="1306" ht="12.75">
      <c r="F1306" s="50"/>
    </row>
    <row r="1307" ht="12.75">
      <c r="F1307" s="50"/>
    </row>
    <row r="1308" ht="12.75">
      <c r="F1308" s="50"/>
    </row>
    <row r="1309" ht="12.75">
      <c r="F1309" s="50"/>
    </row>
    <row r="1310" ht="12.75">
      <c r="F1310" s="50"/>
    </row>
    <row r="1311" ht="12.75">
      <c r="F1311" s="50"/>
    </row>
    <row r="1312" ht="12.75">
      <c r="F1312" s="50"/>
    </row>
    <row r="1313" ht="12.75">
      <c r="F1313" s="50"/>
    </row>
    <row r="1314" ht="12.75">
      <c r="F1314" s="50"/>
    </row>
    <row r="1315" ht="12.75">
      <c r="F1315" s="50"/>
    </row>
    <row r="1316" ht="12.75">
      <c r="F1316" s="50"/>
    </row>
    <row r="1317" ht="12.75">
      <c r="F1317" s="50"/>
    </row>
    <row r="1318" ht="12.75">
      <c r="F1318" s="50"/>
    </row>
    <row r="1319" ht="12.75">
      <c r="F1319" s="50"/>
    </row>
    <row r="1320" ht="12.75">
      <c r="F1320" s="50"/>
    </row>
    <row r="1321" ht="12.75">
      <c r="F1321" s="50"/>
    </row>
    <row r="1322" ht="12.75">
      <c r="F1322" s="50"/>
    </row>
    <row r="1323" ht="12.75">
      <c r="F1323" s="50"/>
    </row>
    <row r="1324" ht="12.75">
      <c r="F1324" s="50"/>
    </row>
    <row r="1325" ht="12.75">
      <c r="F1325" s="50"/>
    </row>
    <row r="1326" ht="12.75">
      <c r="F1326" s="50"/>
    </row>
    <row r="1327" ht="12.75">
      <c r="F1327" s="50"/>
    </row>
    <row r="1328" ht="12.75">
      <c r="F1328" s="50"/>
    </row>
    <row r="1329" ht="12.75">
      <c r="F1329" s="50"/>
    </row>
    <row r="1330" ht="12.75">
      <c r="F1330" s="50"/>
    </row>
    <row r="1331" ht="12.75">
      <c r="F1331" s="50"/>
    </row>
    <row r="1332" ht="12.75">
      <c r="F1332" s="50"/>
    </row>
    <row r="1333" ht="12.75">
      <c r="F1333" s="50"/>
    </row>
    <row r="1334" ht="12.75">
      <c r="F1334" s="50"/>
    </row>
    <row r="1335" ht="12.75">
      <c r="F1335" s="50"/>
    </row>
    <row r="1336" ht="12.75">
      <c r="F1336" s="50"/>
    </row>
    <row r="1337" ht="12.75">
      <c r="F1337" s="50"/>
    </row>
    <row r="1338" ht="12.75">
      <c r="F1338" s="50"/>
    </row>
    <row r="1339" ht="12.75">
      <c r="F1339" s="50"/>
    </row>
    <row r="1340" ht="12.75">
      <c r="F1340" s="50"/>
    </row>
    <row r="1341" ht="12.75">
      <c r="F1341" s="50"/>
    </row>
    <row r="1342" ht="12.75">
      <c r="F1342" s="50"/>
    </row>
    <row r="1343" ht="12.75">
      <c r="F1343" s="50"/>
    </row>
    <row r="1344" ht="12.75">
      <c r="F1344" s="50"/>
    </row>
    <row r="1345" ht="12.75">
      <c r="F1345" s="50"/>
    </row>
    <row r="1346" ht="12.75">
      <c r="F1346" s="50"/>
    </row>
    <row r="1347" ht="12.75">
      <c r="F1347" s="50"/>
    </row>
    <row r="1348" ht="12.75">
      <c r="F1348" s="50"/>
    </row>
    <row r="1349" ht="12.75">
      <c r="F1349" s="50"/>
    </row>
    <row r="1350" ht="12.75">
      <c r="F1350" s="50"/>
    </row>
    <row r="1351" ht="12.75">
      <c r="F1351" s="50"/>
    </row>
    <row r="1352" ht="12.75">
      <c r="F1352" s="50"/>
    </row>
    <row r="1353" ht="12.75">
      <c r="F1353" s="50"/>
    </row>
    <row r="1354" ht="12.75">
      <c r="F1354" s="50"/>
    </row>
    <row r="1355" ht="12.75">
      <c r="F1355" s="50"/>
    </row>
    <row r="1356" ht="12.75">
      <c r="F1356" s="50"/>
    </row>
    <row r="1357" ht="12.75">
      <c r="F1357" s="50"/>
    </row>
    <row r="1358" ht="12.75">
      <c r="F1358" s="50"/>
    </row>
    <row r="1359" ht="12.75">
      <c r="F1359" s="50"/>
    </row>
    <row r="1360" ht="12.75">
      <c r="F1360" s="50"/>
    </row>
    <row r="1361" ht="12.75">
      <c r="F1361" s="50"/>
    </row>
    <row r="1362" ht="12.75">
      <c r="F1362" s="50"/>
    </row>
    <row r="1363" ht="12.75">
      <c r="F1363" s="50"/>
    </row>
    <row r="1364" ht="12.75">
      <c r="F1364" s="50"/>
    </row>
    <row r="1365" ht="12.75">
      <c r="F1365" s="50"/>
    </row>
    <row r="1366" ht="12.75">
      <c r="F1366" s="50"/>
    </row>
    <row r="1367" ht="12.75">
      <c r="F1367" s="50"/>
    </row>
    <row r="1368" ht="12.75">
      <c r="F1368" s="50"/>
    </row>
    <row r="1369" ht="12.75">
      <c r="F1369" s="50"/>
    </row>
    <row r="1370" ht="12.75">
      <c r="F1370" s="50"/>
    </row>
    <row r="1371" ht="12.75">
      <c r="F1371" s="50"/>
    </row>
    <row r="1372" ht="12.75">
      <c r="F1372" s="50"/>
    </row>
    <row r="1373" ht="12.75">
      <c r="F1373" s="50"/>
    </row>
    <row r="1374" ht="12.75">
      <c r="F1374" s="50"/>
    </row>
    <row r="1375" ht="12.75">
      <c r="F1375" s="50"/>
    </row>
    <row r="1376" ht="12.75">
      <c r="F1376" s="50"/>
    </row>
    <row r="1377" ht="12.75">
      <c r="F1377" s="50"/>
    </row>
    <row r="1378" ht="12.75">
      <c r="F1378" s="50"/>
    </row>
    <row r="1379" ht="12.75">
      <c r="F1379" s="50"/>
    </row>
    <row r="1380" ht="12.75">
      <c r="F1380" s="50"/>
    </row>
    <row r="1381" ht="12.75">
      <c r="F1381" s="50"/>
    </row>
    <row r="1382" ht="12.75">
      <c r="F1382" s="50"/>
    </row>
    <row r="1383" ht="12.75">
      <c r="F1383" s="50"/>
    </row>
    <row r="1384" ht="12.75">
      <c r="F1384" s="50"/>
    </row>
    <row r="1385" ht="12.75">
      <c r="F1385" s="50"/>
    </row>
    <row r="1386" ht="12.75">
      <c r="F1386" s="50"/>
    </row>
    <row r="1387" ht="12.75">
      <c r="F1387" s="50"/>
    </row>
    <row r="1388" ht="12.75">
      <c r="F1388" s="50"/>
    </row>
    <row r="1389" ht="12.75">
      <c r="F1389" s="50"/>
    </row>
    <row r="1390" ht="12.75">
      <c r="F1390" s="50"/>
    </row>
    <row r="1391" ht="12.75">
      <c r="F1391" s="50"/>
    </row>
    <row r="1392" ht="12.75">
      <c r="F1392" s="50"/>
    </row>
    <row r="1393" ht="12.75">
      <c r="F1393" s="50"/>
    </row>
    <row r="1394" ht="12.75">
      <c r="F1394" s="50"/>
    </row>
    <row r="1395" ht="12.75">
      <c r="F1395" s="50"/>
    </row>
    <row r="1396" ht="12.75">
      <c r="F1396" s="50"/>
    </row>
    <row r="1397" ht="12.75">
      <c r="F1397" s="50"/>
    </row>
    <row r="1398" ht="12.75">
      <c r="F1398" s="50"/>
    </row>
    <row r="1399" ht="12.75">
      <c r="F1399" s="50"/>
    </row>
    <row r="1400" ht="12.75">
      <c r="F1400" s="50"/>
    </row>
    <row r="1401" ht="12.75">
      <c r="F1401" s="50"/>
    </row>
    <row r="1402" ht="12.75">
      <c r="F1402" s="50"/>
    </row>
    <row r="1403" ht="12.75">
      <c r="F1403" s="50"/>
    </row>
    <row r="1404" ht="12.75">
      <c r="F1404" s="50"/>
    </row>
    <row r="1405" ht="12.75">
      <c r="F1405" s="50"/>
    </row>
    <row r="1406" ht="12.75">
      <c r="F1406" s="50"/>
    </row>
    <row r="1407" ht="12.75">
      <c r="F1407" s="50"/>
    </row>
    <row r="1408" ht="12.75">
      <c r="F1408" s="50"/>
    </row>
    <row r="1409" ht="12.75">
      <c r="F1409" s="50"/>
    </row>
    <row r="1410" ht="12.75">
      <c r="F1410" s="50"/>
    </row>
    <row r="1411" ht="12.75">
      <c r="F1411" s="50"/>
    </row>
    <row r="1412" ht="12.75">
      <c r="F1412" s="50"/>
    </row>
    <row r="1413" ht="12.75">
      <c r="F1413" s="50"/>
    </row>
    <row r="1414" ht="12.75">
      <c r="F1414" s="50"/>
    </row>
    <row r="1415" ht="12.75">
      <c r="F1415" s="50"/>
    </row>
    <row r="1416" ht="12.75">
      <c r="F1416" s="50"/>
    </row>
    <row r="1417" ht="12.75">
      <c r="F1417" s="50"/>
    </row>
    <row r="1418" ht="12.75">
      <c r="F1418" s="50"/>
    </row>
    <row r="1419" ht="12.75">
      <c r="F1419" s="50"/>
    </row>
    <row r="1420" ht="12.75">
      <c r="F1420" s="50"/>
    </row>
    <row r="1421" ht="12.75">
      <c r="F1421" s="50"/>
    </row>
    <row r="1422" ht="12.75">
      <c r="F1422" s="50"/>
    </row>
    <row r="1423" ht="12.75">
      <c r="F1423" s="50"/>
    </row>
    <row r="1424" ht="12.75">
      <c r="F1424" s="50"/>
    </row>
    <row r="1425" ht="12.75">
      <c r="F1425" s="50"/>
    </row>
    <row r="1426" ht="12.75">
      <c r="F1426" s="50"/>
    </row>
    <row r="1427" ht="12.75">
      <c r="F1427" s="50"/>
    </row>
    <row r="1428" ht="12.75">
      <c r="F1428" s="50"/>
    </row>
    <row r="1429" ht="12.75">
      <c r="F1429" s="50"/>
    </row>
    <row r="1430" ht="12.75">
      <c r="F1430" s="50"/>
    </row>
    <row r="1431" ht="12.75">
      <c r="F1431" s="50"/>
    </row>
    <row r="1432" ht="12.75">
      <c r="F1432" s="50"/>
    </row>
    <row r="1433" ht="12.75">
      <c r="F1433" s="50"/>
    </row>
    <row r="1434" ht="12.75">
      <c r="F1434" s="50"/>
    </row>
    <row r="1435" ht="12.75">
      <c r="F1435" s="50"/>
    </row>
    <row r="1436" ht="12.75">
      <c r="F1436" s="50"/>
    </row>
    <row r="1437" ht="12.75">
      <c r="F1437" s="50"/>
    </row>
    <row r="1438" ht="12.75">
      <c r="F1438" s="50"/>
    </row>
    <row r="1439" ht="12.75">
      <c r="F1439" s="50"/>
    </row>
    <row r="1440" ht="12.75">
      <c r="F1440" s="50"/>
    </row>
    <row r="1441" ht="12.75">
      <c r="F1441" s="50"/>
    </row>
    <row r="1442" ht="12.75">
      <c r="F1442" s="50"/>
    </row>
    <row r="1443" ht="12.75">
      <c r="F1443" s="50"/>
    </row>
    <row r="1444" ht="12.75">
      <c r="F1444" s="50"/>
    </row>
    <row r="1445" ht="12.75">
      <c r="F1445" s="50"/>
    </row>
    <row r="1446" ht="12.75">
      <c r="F1446" s="50"/>
    </row>
    <row r="1447" ht="12.75">
      <c r="F1447" s="50"/>
    </row>
    <row r="1448" ht="12.75">
      <c r="F1448" s="50"/>
    </row>
    <row r="1449" ht="12.75">
      <c r="F1449" s="50"/>
    </row>
    <row r="1450" ht="12.75">
      <c r="F1450" s="50"/>
    </row>
    <row r="1451" ht="12.75">
      <c r="F1451" s="50"/>
    </row>
    <row r="1452" ht="12.75">
      <c r="F1452" s="50"/>
    </row>
    <row r="1453" ht="12.75">
      <c r="F1453" s="50"/>
    </row>
    <row r="1454" ht="12.75">
      <c r="F1454" s="50"/>
    </row>
    <row r="1455" ht="12.75">
      <c r="F1455" s="50"/>
    </row>
    <row r="1456" ht="12.75">
      <c r="F1456" s="50"/>
    </row>
    <row r="1457" ht="12.75">
      <c r="F1457" s="50"/>
    </row>
    <row r="1458" ht="12.75">
      <c r="F1458" s="50"/>
    </row>
    <row r="1459" ht="12.75">
      <c r="F1459" s="50"/>
    </row>
    <row r="1460" ht="12.75">
      <c r="F1460" s="50"/>
    </row>
    <row r="1461" ht="12.75">
      <c r="F1461" s="50"/>
    </row>
    <row r="1462" ht="12.75">
      <c r="F1462" s="50"/>
    </row>
    <row r="1463" ht="12.75">
      <c r="F1463" s="50"/>
    </row>
    <row r="1464" ht="12.75">
      <c r="F1464" s="50"/>
    </row>
    <row r="1465" ht="12.75">
      <c r="F1465" s="50"/>
    </row>
    <row r="1466" ht="12.75">
      <c r="F1466" s="50"/>
    </row>
    <row r="1467" ht="12.75">
      <c r="F1467" s="50"/>
    </row>
    <row r="1468" ht="12.75">
      <c r="F1468" s="50"/>
    </row>
    <row r="1469" ht="12.75">
      <c r="F1469" s="50"/>
    </row>
    <row r="1470" ht="12.75">
      <c r="F1470" s="50"/>
    </row>
    <row r="1471" ht="12.75">
      <c r="F1471" s="50"/>
    </row>
    <row r="1472" ht="12.75">
      <c r="F1472" s="50"/>
    </row>
    <row r="1473" ht="12.75">
      <c r="F1473" s="50"/>
    </row>
    <row r="1474" ht="12.75">
      <c r="F1474" s="50"/>
    </row>
    <row r="1475" ht="12.75">
      <c r="F1475" s="50"/>
    </row>
    <row r="1476" ht="12.75">
      <c r="F1476" s="50"/>
    </row>
    <row r="1477" ht="12.75">
      <c r="F1477" s="50"/>
    </row>
    <row r="1478" ht="12.75">
      <c r="F1478" s="50"/>
    </row>
    <row r="1479" ht="12.75">
      <c r="F1479" s="50"/>
    </row>
    <row r="1480" ht="12.75">
      <c r="F1480" s="50"/>
    </row>
    <row r="1481" ht="12.75">
      <c r="F1481" s="50"/>
    </row>
    <row r="1482" ht="12.75">
      <c r="F1482" s="50"/>
    </row>
    <row r="1483" ht="12.75">
      <c r="F1483" s="50"/>
    </row>
    <row r="1484" ht="12.75">
      <c r="F1484" s="50"/>
    </row>
    <row r="1485" ht="12.75">
      <c r="F1485" s="50"/>
    </row>
    <row r="1486" ht="12.75">
      <c r="F1486" s="50"/>
    </row>
    <row r="1487" ht="12.75">
      <c r="F1487" s="50"/>
    </row>
    <row r="1488" ht="12.75">
      <c r="F1488" s="50"/>
    </row>
    <row r="1489" ht="12.75">
      <c r="F1489" s="50"/>
    </row>
    <row r="1490" ht="12.75">
      <c r="F1490" s="50"/>
    </row>
    <row r="1491" ht="12.75">
      <c r="F1491" s="50"/>
    </row>
    <row r="1492" ht="12.75">
      <c r="F1492" s="50"/>
    </row>
    <row r="1493" ht="12.75">
      <c r="F1493" s="50"/>
    </row>
    <row r="1494" ht="12.75">
      <c r="F1494" s="50"/>
    </row>
    <row r="1495" ht="12.75">
      <c r="F1495" s="50"/>
    </row>
    <row r="1496" ht="12.75">
      <c r="F1496" s="50"/>
    </row>
    <row r="1497" ht="12.75">
      <c r="F1497" s="50"/>
    </row>
    <row r="1498" ht="12.75">
      <c r="F1498" s="50"/>
    </row>
    <row r="1499" ht="12.75">
      <c r="F1499" s="50"/>
    </row>
    <row r="1500" ht="12.75">
      <c r="F1500" s="50"/>
    </row>
    <row r="1501" ht="12.75">
      <c r="F1501" s="50"/>
    </row>
    <row r="1502" ht="12.75">
      <c r="F1502" s="50"/>
    </row>
    <row r="1503" ht="12.75">
      <c r="F1503" s="50"/>
    </row>
    <row r="1504" ht="12.75">
      <c r="F1504" s="50"/>
    </row>
    <row r="1505" ht="12.75">
      <c r="F1505" s="50"/>
    </row>
    <row r="1506" ht="12.75">
      <c r="F1506" s="50"/>
    </row>
    <row r="1507" ht="12.75">
      <c r="F1507" s="50"/>
    </row>
    <row r="1508" ht="12.75">
      <c r="F1508" s="50"/>
    </row>
    <row r="1509" ht="12.75">
      <c r="F1509" s="50"/>
    </row>
    <row r="1510" ht="12.75">
      <c r="F1510" s="50"/>
    </row>
    <row r="1511" ht="12.75">
      <c r="F1511" s="50"/>
    </row>
    <row r="1512" ht="12.75">
      <c r="F1512" s="50"/>
    </row>
    <row r="1513" ht="12.75">
      <c r="F1513" s="50"/>
    </row>
    <row r="1514" ht="12.75">
      <c r="F1514" s="50"/>
    </row>
    <row r="1515" ht="12.75">
      <c r="F1515" s="50"/>
    </row>
    <row r="1516" ht="12.75">
      <c r="F1516" s="50"/>
    </row>
    <row r="1517" ht="12.75">
      <c r="F1517" s="50"/>
    </row>
    <row r="1518" ht="12.75">
      <c r="F1518" s="50"/>
    </row>
    <row r="1519" ht="12.75">
      <c r="F1519" s="50"/>
    </row>
    <row r="1520" ht="12.75">
      <c r="F1520" s="50"/>
    </row>
    <row r="1521" ht="12.75">
      <c r="F1521" s="50"/>
    </row>
    <row r="1522" ht="12.75">
      <c r="F1522" s="50"/>
    </row>
    <row r="1523" ht="12.75">
      <c r="F1523" s="50"/>
    </row>
    <row r="1524" ht="12.75">
      <c r="F1524" s="50"/>
    </row>
    <row r="1525" ht="12.75">
      <c r="F1525" s="50"/>
    </row>
    <row r="1526" ht="12.75">
      <c r="F1526" s="50"/>
    </row>
    <row r="1527" ht="12.75">
      <c r="F1527" s="50"/>
    </row>
    <row r="1528" ht="12.75">
      <c r="F1528" s="50"/>
    </row>
    <row r="1529" ht="12.75">
      <c r="F1529" s="50"/>
    </row>
    <row r="1530" ht="12.75">
      <c r="F1530" s="50"/>
    </row>
    <row r="1531" ht="12.75">
      <c r="F1531" s="50"/>
    </row>
    <row r="1532" ht="12.75">
      <c r="F1532" s="50"/>
    </row>
    <row r="1533" ht="12.75">
      <c r="F1533" s="50"/>
    </row>
    <row r="1534" ht="12.75">
      <c r="F1534" s="50"/>
    </row>
    <row r="1535" ht="12.75">
      <c r="F1535" s="50"/>
    </row>
    <row r="1536" ht="12.75">
      <c r="F1536" s="50"/>
    </row>
    <row r="1537" ht="12.75">
      <c r="F1537" s="50"/>
    </row>
    <row r="1538" ht="12.75">
      <c r="F1538" s="50"/>
    </row>
    <row r="1539" ht="12.75">
      <c r="F1539" s="50"/>
    </row>
    <row r="1540" ht="12.75">
      <c r="F1540" s="50"/>
    </row>
    <row r="1541" ht="12.75">
      <c r="F1541" s="50"/>
    </row>
    <row r="1542" ht="12.75">
      <c r="F1542" s="50"/>
    </row>
    <row r="1543" ht="12.75">
      <c r="F1543" s="50"/>
    </row>
    <row r="1544" ht="12.75">
      <c r="F1544" s="50"/>
    </row>
    <row r="1545" ht="12.75">
      <c r="F1545" s="50"/>
    </row>
    <row r="1546" ht="12.75">
      <c r="F1546" s="50"/>
    </row>
    <row r="1547" ht="12.75">
      <c r="F1547" s="50"/>
    </row>
    <row r="1548" ht="12.75">
      <c r="F1548" s="50"/>
    </row>
    <row r="1549" ht="12.75">
      <c r="F1549" s="50"/>
    </row>
    <row r="1550" ht="12.75">
      <c r="F1550" s="50"/>
    </row>
    <row r="1551" ht="12.75">
      <c r="F1551" s="50"/>
    </row>
    <row r="1552" ht="12.75">
      <c r="F1552" s="50"/>
    </row>
    <row r="1553" ht="12.75">
      <c r="F1553" s="50"/>
    </row>
    <row r="1554" ht="12.75">
      <c r="F1554" s="50"/>
    </row>
    <row r="1555" ht="12.75">
      <c r="F1555" s="50"/>
    </row>
    <row r="1556" ht="12.75">
      <c r="F1556" s="50"/>
    </row>
    <row r="1557" ht="12.75">
      <c r="F1557" s="50"/>
    </row>
    <row r="1558" ht="12.75">
      <c r="F1558" s="50"/>
    </row>
    <row r="1559" ht="12.75">
      <c r="F1559" s="50"/>
    </row>
    <row r="1560" ht="12.75">
      <c r="F1560" s="50"/>
    </row>
    <row r="1561" ht="12.75">
      <c r="F1561" s="50"/>
    </row>
    <row r="1562" ht="12.75">
      <c r="F1562" s="50"/>
    </row>
    <row r="1563" ht="12.75">
      <c r="F1563" s="50"/>
    </row>
    <row r="1564" ht="12.75">
      <c r="F1564" s="50"/>
    </row>
    <row r="1565" ht="12.75">
      <c r="F1565" s="50"/>
    </row>
    <row r="1566" ht="12.75">
      <c r="F1566" s="50"/>
    </row>
    <row r="1567" ht="12.75">
      <c r="F1567" s="50"/>
    </row>
    <row r="1568" ht="12.75">
      <c r="F1568" s="50"/>
    </row>
    <row r="1569" ht="12.75">
      <c r="F1569" s="50"/>
    </row>
    <row r="1570" ht="12.75">
      <c r="F1570" s="50"/>
    </row>
    <row r="1571" ht="12.75">
      <c r="F1571" s="50"/>
    </row>
    <row r="1572" ht="12.75">
      <c r="F1572" s="50"/>
    </row>
    <row r="1573" ht="12.75">
      <c r="F1573" s="50"/>
    </row>
    <row r="1574" ht="12.75">
      <c r="F1574" s="50"/>
    </row>
    <row r="1575" ht="12.75">
      <c r="F1575" s="50"/>
    </row>
    <row r="1576" ht="12.75">
      <c r="F1576" s="50"/>
    </row>
    <row r="1577" ht="12.75">
      <c r="F1577" s="50"/>
    </row>
    <row r="1578" ht="12.75">
      <c r="F1578" s="50"/>
    </row>
    <row r="1579" ht="12.75">
      <c r="F1579" s="50"/>
    </row>
    <row r="1580" ht="12.75">
      <c r="F1580" s="50"/>
    </row>
    <row r="1581" ht="12.75">
      <c r="F1581" s="50"/>
    </row>
    <row r="1582" ht="12.75">
      <c r="F1582" s="50"/>
    </row>
    <row r="1583" ht="12.75">
      <c r="F1583" s="50"/>
    </row>
    <row r="1584" ht="12.75">
      <c r="F1584" s="50"/>
    </row>
    <row r="1585" ht="12.75">
      <c r="F1585" s="50"/>
    </row>
    <row r="1586" ht="12.75">
      <c r="F1586" s="50"/>
    </row>
    <row r="1587" ht="12.75">
      <c r="F1587" s="50"/>
    </row>
    <row r="1588" ht="12.75">
      <c r="F1588" s="50"/>
    </row>
    <row r="1589" ht="12.75">
      <c r="F1589" s="50"/>
    </row>
    <row r="1590" ht="12.75">
      <c r="F1590" s="50"/>
    </row>
    <row r="1591" ht="12.75">
      <c r="F1591" s="50"/>
    </row>
    <row r="1592" ht="12.75">
      <c r="F1592" s="50"/>
    </row>
    <row r="1593" ht="12.75">
      <c r="F1593" s="50"/>
    </row>
    <row r="1594" ht="12.75">
      <c r="F1594" s="50"/>
    </row>
    <row r="1595" ht="12.75">
      <c r="F1595" s="50"/>
    </row>
    <row r="1596" ht="12.75">
      <c r="F1596" s="50"/>
    </row>
    <row r="1597" ht="12.75">
      <c r="F1597" s="50"/>
    </row>
    <row r="1598" ht="12.75">
      <c r="F1598" s="50"/>
    </row>
    <row r="1599" ht="12.75">
      <c r="F1599" s="50"/>
    </row>
    <row r="1600" ht="12.75">
      <c r="F1600" s="50"/>
    </row>
    <row r="1601" ht="12.75">
      <c r="F1601" s="50"/>
    </row>
    <row r="1602" ht="12.75">
      <c r="F1602" s="50"/>
    </row>
    <row r="1603" ht="12.75">
      <c r="F1603" s="50"/>
    </row>
    <row r="1604" ht="12.75">
      <c r="F1604" s="50"/>
    </row>
    <row r="1605" ht="12.75">
      <c r="F1605" s="50"/>
    </row>
    <row r="1606" ht="12.75">
      <c r="F1606" s="50"/>
    </row>
    <row r="1607" ht="12.75">
      <c r="F1607" s="50"/>
    </row>
    <row r="1608" ht="12.75">
      <c r="F1608" s="50"/>
    </row>
    <row r="1609" ht="12.75">
      <c r="F1609" s="50"/>
    </row>
    <row r="1610" ht="12.75">
      <c r="F1610" s="50"/>
    </row>
    <row r="1611" ht="12.75">
      <c r="F1611" s="50"/>
    </row>
    <row r="1612" ht="12.75">
      <c r="F1612" s="50"/>
    </row>
    <row r="1613" ht="12.75">
      <c r="F1613" s="50"/>
    </row>
    <row r="1614" ht="12.75">
      <c r="F1614" s="50"/>
    </row>
    <row r="1615" ht="12.75">
      <c r="F1615" s="50"/>
    </row>
    <row r="1616" ht="12.75">
      <c r="F1616" s="50"/>
    </row>
    <row r="1617" ht="12.75">
      <c r="F1617" s="50"/>
    </row>
    <row r="1618" ht="12.75">
      <c r="F1618" s="50"/>
    </row>
    <row r="1619" ht="12.75">
      <c r="F1619" s="50"/>
    </row>
    <row r="1620" ht="12.75">
      <c r="F1620" s="50"/>
    </row>
    <row r="1621" ht="12.75">
      <c r="F1621" s="50"/>
    </row>
    <row r="1622" ht="12.75">
      <c r="F1622" s="50"/>
    </row>
    <row r="1623" ht="12.75">
      <c r="F1623" s="50"/>
    </row>
    <row r="1624" ht="12.75">
      <c r="F1624" s="50"/>
    </row>
    <row r="1625" ht="12.75">
      <c r="F1625" s="50"/>
    </row>
    <row r="1626" ht="12.75">
      <c r="F1626" s="50"/>
    </row>
    <row r="1627" ht="12.75">
      <c r="F1627" s="50"/>
    </row>
    <row r="1628" ht="12.75">
      <c r="F1628" s="50"/>
    </row>
    <row r="1629" ht="12.75">
      <c r="F1629" s="50"/>
    </row>
    <row r="1630" ht="12.75">
      <c r="F1630" s="50"/>
    </row>
    <row r="1631" ht="12.75">
      <c r="F1631" s="50"/>
    </row>
    <row r="1632" ht="12.75">
      <c r="F1632" s="50"/>
    </row>
    <row r="1633" ht="12.75">
      <c r="F1633" s="50"/>
    </row>
    <row r="1634" ht="12.75">
      <c r="F1634" s="50"/>
    </row>
    <row r="1635" ht="12.75">
      <c r="F1635" s="50"/>
    </row>
    <row r="1636" ht="12.75">
      <c r="F1636" s="50"/>
    </row>
    <row r="1637" ht="12.75">
      <c r="F1637" s="50"/>
    </row>
    <row r="1638" ht="12.75">
      <c r="F1638" s="50"/>
    </row>
    <row r="1639" ht="12.75">
      <c r="F1639" s="50"/>
    </row>
    <row r="1640" ht="12.75">
      <c r="F1640" s="50"/>
    </row>
    <row r="1641" ht="12.75">
      <c r="F1641" s="50"/>
    </row>
    <row r="1642" ht="12.75">
      <c r="F1642" s="50"/>
    </row>
    <row r="1643" ht="12.75">
      <c r="F1643" s="50"/>
    </row>
    <row r="1644" ht="12.75">
      <c r="F1644" s="50"/>
    </row>
    <row r="1645" ht="12.75">
      <c r="F1645" s="50"/>
    </row>
    <row r="1646" ht="12.75">
      <c r="F1646" s="50"/>
    </row>
    <row r="1647" ht="12.75">
      <c r="F1647" s="50"/>
    </row>
    <row r="1648" ht="12.75">
      <c r="F1648" s="50"/>
    </row>
    <row r="1649" ht="12.75">
      <c r="F1649" s="50"/>
    </row>
    <row r="1650" ht="12.75">
      <c r="F1650" s="50"/>
    </row>
    <row r="1651" ht="12.75">
      <c r="F1651" s="50"/>
    </row>
    <row r="1652" ht="12.75">
      <c r="F1652" s="50"/>
    </row>
    <row r="1653" ht="12.75">
      <c r="F1653" s="50"/>
    </row>
    <row r="1654" ht="12.75">
      <c r="F1654" s="50"/>
    </row>
    <row r="1655" ht="12.75">
      <c r="F1655" s="50"/>
    </row>
    <row r="1656" ht="12.75">
      <c r="F1656" s="50"/>
    </row>
    <row r="1657" ht="12.75">
      <c r="F1657" s="50"/>
    </row>
    <row r="1658" ht="12.75">
      <c r="F1658" s="50"/>
    </row>
    <row r="1659" ht="12.75">
      <c r="F1659" s="50"/>
    </row>
    <row r="1660" ht="12.75">
      <c r="F1660" s="50"/>
    </row>
    <row r="1661" ht="12.75">
      <c r="F1661" s="50"/>
    </row>
    <row r="1662" ht="12.75">
      <c r="F1662" s="50"/>
    </row>
    <row r="1663" ht="12.75">
      <c r="F1663" s="50"/>
    </row>
    <row r="1664" ht="12.75">
      <c r="F1664" s="50"/>
    </row>
    <row r="1665" ht="12.75">
      <c r="F1665" s="50"/>
    </row>
    <row r="1666" ht="12.75">
      <c r="F1666" s="50"/>
    </row>
    <row r="1667" ht="12.75">
      <c r="F1667" s="50"/>
    </row>
    <row r="1668" ht="12.75">
      <c r="F1668" s="50"/>
    </row>
    <row r="1669" ht="12.75">
      <c r="F1669" s="50"/>
    </row>
    <row r="1670" ht="12.75">
      <c r="F1670" s="50"/>
    </row>
    <row r="1671" ht="12.75">
      <c r="F1671" s="50"/>
    </row>
    <row r="1672" ht="12.75">
      <c r="F1672" s="50"/>
    </row>
    <row r="1673" ht="12.75">
      <c r="F1673" s="50"/>
    </row>
    <row r="1674" ht="12.75">
      <c r="F1674" s="50"/>
    </row>
    <row r="1675" ht="12.75">
      <c r="F1675" s="50"/>
    </row>
    <row r="1676" ht="12.75">
      <c r="F1676" s="50"/>
    </row>
    <row r="1677" ht="12.75">
      <c r="F1677" s="50"/>
    </row>
    <row r="1678" ht="12.75">
      <c r="F1678" s="50"/>
    </row>
    <row r="1679" ht="12.75">
      <c r="F1679" s="50"/>
    </row>
    <row r="1680" ht="12.75">
      <c r="F1680" s="50"/>
    </row>
    <row r="1681" ht="12.75">
      <c r="F1681" s="50"/>
    </row>
    <row r="1682" ht="12.75">
      <c r="F1682" s="50"/>
    </row>
    <row r="1683" ht="12.75">
      <c r="F1683" s="50"/>
    </row>
    <row r="1684" ht="12.75">
      <c r="F1684" s="50"/>
    </row>
    <row r="1685" ht="12.75">
      <c r="F1685" s="50"/>
    </row>
    <row r="1686" ht="12.75">
      <c r="F1686" s="50"/>
    </row>
    <row r="1687" ht="12.75">
      <c r="F1687" s="50"/>
    </row>
    <row r="1688" ht="12.75">
      <c r="F1688" s="50"/>
    </row>
    <row r="1689" ht="12.75">
      <c r="F1689" s="50"/>
    </row>
    <row r="1690" ht="12.75">
      <c r="F1690" s="50"/>
    </row>
    <row r="1691" ht="12.75">
      <c r="F1691" s="50"/>
    </row>
    <row r="1692" ht="12.75">
      <c r="F1692" s="50"/>
    </row>
    <row r="1693" ht="12.75">
      <c r="F1693" s="50"/>
    </row>
    <row r="1694" ht="12.75">
      <c r="F1694" s="50"/>
    </row>
    <row r="1695" ht="12.75">
      <c r="F1695" s="50"/>
    </row>
    <row r="1696" ht="12.75">
      <c r="F1696" s="50"/>
    </row>
    <row r="1697" ht="12.75">
      <c r="F1697" s="50"/>
    </row>
    <row r="1698" ht="12.75">
      <c r="F1698" s="50"/>
    </row>
    <row r="1699" ht="12.75">
      <c r="F1699" s="50"/>
    </row>
    <row r="1700" ht="12.75">
      <c r="F1700" s="50"/>
    </row>
    <row r="1701" ht="12.75">
      <c r="F1701" s="50"/>
    </row>
    <row r="1702" ht="12.75">
      <c r="F1702" s="50"/>
    </row>
    <row r="1703" ht="12.75">
      <c r="F1703" s="50"/>
    </row>
    <row r="1704" ht="12.75">
      <c r="F1704" s="50"/>
    </row>
    <row r="1705" ht="12.75">
      <c r="F1705" s="50"/>
    </row>
    <row r="1706" ht="12.75">
      <c r="F1706" s="50"/>
    </row>
    <row r="1707" ht="12.75">
      <c r="F1707" s="50"/>
    </row>
    <row r="1708" ht="12.75">
      <c r="F1708" s="50"/>
    </row>
    <row r="1709" ht="12.75">
      <c r="F1709" s="50"/>
    </row>
    <row r="1710" ht="12.75">
      <c r="F1710" s="50"/>
    </row>
    <row r="1711" ht="12.75">
      <c r="F1711" s="50"/>
    </row>
    <row r="1712" ht="12.75">
      <c r="F1712" s="50"/>
    </row>
    <row r="1713" ht="12.75">
      <c r="F1713" s="50"/>
    </row>
    <row r="1714" ht="12.75">
      <c r="F1714" s="50"/>
    </row>
    <row r="1715" ht="12.75">
      <c r="F1715" s="50"/>
    </row>
    <row r="1716" ht="12.75">
      <c r="F1716" s="50"/>
    </row>
    <row r="1717" ht="12.75">
      <c r="F1717" s="50"/>
    </row>
    <row r="1718" ht="12.75">
      <c r="F1718" s="50"/>
    </row>
    <row r="1719" ht="12.75">
      <c r="F1719" s="50"/>
    </row>
    <row r="1720" ht="12.75">
      <c r="F1720" s="50"/>
    </row>
    <row r="1721" ht="12.75">
      <c r="F1721" s="50"/>
    </row>
    <row r="1722" ht="12.75">
      <c r="F1722" s="50"/>
    </row>
    <row r="1723" ht="12.75">
      <c r="F1723" s="50"/>
    </row>
    <row r="1724" ht="12.75">
      <c r="F1724" s="50"/>
    </row>
    <row r="1725" ht="12.75">
      <c r="F1725" s="50"/>
    </row>
    <row r="1726" ht="12.75">
      <c r="F1726" s="50"/>
    </row>
    <row r="1727" ht="12.75">
      <c r="F1727" s="50"/>
    </row>
    <row r="1728" ht="12.75">
      <c r="F1728" s="50"/>
    </row>
    <row r="1729" ht="12.75">
      <c r="F1729" s="50"/>
    </row>
    <row r="1730" ht="12.75">
      <c r="F1730" s="50"/>
    </row>
    <row r="1731" ht="12.75">
      <c r="F1731" s="50"/>
    </row>
    <row r="1732" ht="12.75">
      <c r="F1732" s="50"/>
    </row>
    <row r="1733" ht="12.75">
      <c r="F1733" s="50"/>
    </row>
    <row r="1734" ht="12.75">
      <c r="F1734" s="50"/>
    </row>
    <row r="1735" ht="12.75">
      <c r="F1735" s="50"/>
    </row>
    <row r="1736" ht="12.75">
      <c r="F1736" s="50"/>
    </row>
    <row r="1737" ht="12.75">
      <c r="F1737" s="50"/>
    </row>
    <row r="1738" ht="12.75">
      <c r="F1738" s="50"/>
    </row>
    <row r="1739" ht="12.75">
      <c r="F1739" s="50"/>
    </row>
    <row r="1740" ht="12.75">
      <c r="F1740" s="50"/>
    </row>
    <row r="1741" ht="12.75">
      <c r="F1741" s="50"/>
    </row>
    <row r="1742" ht="12.75">
      <c r="F1742" s="50"/>
    </row>
    <row r="1743" ht="12.75">
      <c r="F1743" s="50"/>
    </row>
    <row r="1744" ht="12.75">
      <c r="F1744" s="50"/>
    </row>
    <row r="1745" ht="12.75">
      <c r="F1745" s="50"/>
    </row>
    <row r="1746" ht="12.75">
      <c r="F1746" s="50"/>
    </row>
    <row r="1747" ht="12.75">
      <c r="F1747" s="50"/>
    </row>
    <row r="1748" ht="12.75">
      <c r="F1748" s="50"/>
    </row>
    <row r="1749" ht="12.75">
      <c r="F1749" s="50"/>
    </row>
    <row r="1750" ht="12.75">
      <c r="F1750" s="50"/>
    </row>
    <row r="1751" ht="12.75">
      <c r="F1751" s="50"/>
    </row>
    <row r="1752" ht="12.75">
      <c r="F1752" s="50"/>
    </row>
    <row r="1753" ht="12.75">
      <c r="F1753" s="50"/>
    </row>
    <row r="1754" ht="12.75">
      <c r="F1754" s="50"/>
    </row>
    <row r="1755" ht="12.75">
      <c r="F1755" s="50"/>
    </row>
    <row r="1756" ht="12.75">
      <c r="F1756" s="50"/>
    </row>
    <row r="1757" ht="12.75">
      <c r="F1757" s="50"/>
    </row>
    <row r="1758" ht="12.75">
      <c r="F1758" s="50"/>
    </row>
    <row r="1759" ht="12.75">
      <c r="F1759" s="50"/>
    </row>
    <row r="1760" ht="12.75">
      <c r="F1760" s="50"/>
    </row>
    <row r="1761" ht="12.75">
      <c r="F1761" s="50"/>
    </row>
    <row r="1762" ht="12.75">
      <c r="F1762" s="50"/>
    </row>
    <row r="1763" ht="12.75">
      <c r="F1763" s="50"/>
    </row>
    <row r="1764" ht="12.75">
      <c r="F1764" s="50"/>
    </row>
    <row r="1765" ht="12.75">
      <c r="F1765" s="50"/>
    </row>
    <row r="1766" ht="12.75">
      <c r="F1766" s="50"/>
    </row>
    <row r="1767" ht="12.75">
      <c r="F1767" s="50"/>
    </row>
    <row r="1768" ht="12.75">
      <c r="F1768" s="50"/>
    </row>
    <row r="1769" ht="12.75">
      <c r="F1769" s="50"/>
    </row>
    <row r="1770" ht="12.75">
      <c r="F1770" s="50"/>
    </row>
    <row r="1771" ht="12.75">
      <c r="F1771" s="50"/>
    </row>
    <row r="1772" ht="12.75">
      <c r="F1772" s="50"/>
    </row>
    <row r="1773" ht="12.75">
      <c r="F1773" s="50"/>
    </row>
    <row r="1774" ht="12.75">
      <c r="F1774" s="50"/>
    </row>
    <row r="1775" ht="12.75">
      <c r="F1775" s="50"/>
    </row>
    <row r="1776" ht="12.75">
      <c r="F1776" s="50"/>
    </row>
    <row r="1777" ht="12.75">
      <c r="F1777" s="50"/>
    </row>
    <row r="1778" ht="12.75">
      <c r="F1778" s="50"/>
    </row>
    <row r="1779" ht="12.75">
      <c r="F1779" s="50"/>
    </row>
    <row r="1780" ht="12.75">
      <c r="F1780" s="50"/>
    </row>
    <row r="1781" ht="12.75">
      <c r="F1781" s="50"/>
    </row>
    <row r="1782" ht="12.75">
      <c r="F1782" s="50"/>
    </row>
    <row r="1783" ht="12.75">
      <c r="F1783" s="50"/>
    </row>
    <row r="1784" ht="12.75">
      <c r="F1784" s="50"/>
    </row>
    <row r="1785" ht="12.75">
      <c r="F1785" s="50"/>
    </row>
    <row r="1786" ht="12.75">
      <c r="F1786" s="50"/>
    </row>
    <row r="1787" ht="12.75">
      <c r="F1787" s="50"/>
    </row>
    <row r="1788" ht="12.75">
      <c r="F1788" s="50"/>
    </row>
    <row r="1789" ht="12.75">
      <c r="F1789" s="50"/>
    </row>
    <row r="1790" ht="12.75">
      <c r="F1790" s="50"/>
    </row>
    <row r="1791" ht="12.75">
      <c r="F1791" s="50"/>
    </row>
    <row r="1792" ht="12.75">
      <c r="F1792" s="50"/>
    </row>
    <row r="1793" ht="12.75">
      <c r="F1793" s="50"/>
    </row>
    <row r="1794" ht="12.75">
      <c r="F1794" s="50"/>
    </row>
    <row r="1795" ht="12.75">
      <c r="F1795" s="50"/>
    </row>
    <row r="1796" ht="12.75">
      <c r="F1796" s="50"/>
    </row>
    <row r="1797" ht="12.75">
      <c r="F1797" s="50"/>
    </row>
    <row r="1798" ht="12.75">
      <c r="F1798" s="50"/>
    </row>
    <row r="1799" ht="12.75">
      <c r="F1799" s="50"/>
    </row>
    <row r="1800" ht="12.75">
      <c r="F1800" s="50"/>
    </row>
    <row r="1801" ht="12.75">
      <c r="F1801" s="50"/>
    </row>
    <row r="1802" ht="12.75">
      <c r="F1802" s="50"/>
    </row>
    <row r="1803" ht="12.75">
      <c r="F1803" s="50"/>
    </row>
    <row r="1804" ht="12.75">
      <c r="F1804" s="50"/>
    </row>
    <row r="1805" ht="12.75">
      <c r="F1805" s="50"/>
    </row>
    <row r="1806" ht="12.75">
      <c r="F1806" s="50"/>
    </row>
    <row r="1807" ht="12.75">
      <c r="F1807" s="50"/>
    </row>
    <row r="1808" ht="12.75">
      <c r="F1808" s="50"/>
    </row>
    <row r="1809" ht="12.75">
      <c r="F1809" s="50"/>
    </row>
    <row r="1810" ht="12.75">
      <c r="F1810" s="50"/>
    </row>
    <row r="1811" ht="12.75">
      <c r="F1811" s="50"/>
    </row>
    <row r="1812" ht="12.75">
      <c r="F1812" s="50"/>
    </row>
    <row r="1813" ht="12.75">
      <c r="F1813" s="50"/>
    </row>
    <row r="1814" ht="12.75">
      <c r="F1814" s="50"/>
    </row>
    <row r="1815" ht="12.75">
      <c r="F1815" s="50"/>
    </row>
    <row r="1816" ht="12.75">
      <c r="F1816" s="50"/>
    </row>
    <row r="1817" ht="12.75">
      <c r="F1817" s="50"/>
    </row>
    <row r="1818" ht="12.75">
      <c r="F1818" s="50"/>
    </row>
    <row r="1819" ht="12.75">
      <c r="F1819" s="50"/>
    </row>
    <row r="1820" ht="12.75">
      <c r="F1820" s="50"/>
    </row>
    <row r="1821" ht="12.75">
      <c r="F1821" s="50"/>
    </row>
    <row r="1822" ht="12.75">
      <c r="F1822" s="50"/>
    </row>
    <row r="1823" ht="12.75">
      <c r="F1823" s="50"/>
    </row>
    <row r="1824" ht="12.75">
      <c r="F1824" s="50"/>
    </row>
    <row r="1825" ht="12.75">
      <c r="F1825" s="50"/>
    </row>
    <row r="1826" ht="12.75">
      <c r="F1826" s="50"/>
    </row>
    <row r="1827" ht="12.75">
      <c r="F1827" s="50"/>
    </row>
    <row r="1828" ht="12.75">
      <c r="F1828" s="50"/>
    </row>
    <row r="1829" ht="12.75">
      <c r="F1829" s="50"/>
    </row>
    <row r="1830" ht="12.75">
      <c r="F1830" s="50"/>
    </row>
    <row r="1831" ht="12.75">
      <c r="F1831" s="50"/>
    </row>
    <row r="1832" ht="12.75">
      <c r="F1832" s="50"/>
    </row>
    <row r="1833" ht="12.75">
      <c r="F1833" s="50"/>
    </row>
    <row r="1834" ht="12.75">
      <c r="F1834" s="50"/>
    </row>
    <row r="1835" ht="12.75">
      <c r="F1835" s="50"/>
    </row>
    <row r="1836" ht="12.75">
      <c r="F1836" s="50"/>
    </row>
    <row r="1837" ht="12.75">
      <c r="F1837" s="50"/>
    </row>
    <row r="1838" ht="12.75">
      <c r="F1838" s="50"/>
    </row>
    <row r="1839" ht="12.75">
      <c r="F1839" s="50"/>
    </row>
    <row r="1840" ht="12.75">
      <c r="F1840" s="50"/>
    </row>
    <row r="1841" ht="12.75">
      <c r="F1841" s="50"/>
    </row>
    <row r="1842" ht="12.75">
      <c r="F1842" s="50"/>
    </row>
    <row r="1843" ht="12.75">
      <c r="F1843" s="50"/>
    </row>
    <row r="1844" ht="12.75">
      <c r="F1844" s="50"/>
    </row>
    <row r="1845" ht="12.75">
      <c r="F1845" s="50"/>
    </row>
    <row r="1846" ht="12.75">
      <c r="F1846" s="50"/>
    </row>
    <row r="1847" ht="12.75">
      <c r="F1847" s="50"/>
    </row>
    <row r="1848" ht="12.75">
      <c r="F1848" s="50"/>
    </row>
  </sheetData>
  <sheetProtection/>
  <mergeCells count="2">
    <mergeCell ref="A1:G1"/>
    <mergeCell ref="F234:G234"/>
  </mergeCells>
  <conditionalFormatting sqref="F221">
    <cfRule type="cellIs" priority="2" dxfId="0" operator="greaterThan" stopIfTrue="1">
      <formula>0.05</formula>
    </cfRule>
  </conditionalFormatting>
  <conditionalFormatting sqref="G221:H221 N221">
    <cfRule type="cellIs" priority="1" dxfId="0" operator="greaterThan" stopIfTrue="1">
      <formula>0.05</formula>
    </cfRule>
  </conditionalFormatting>
  <printOptions horizontalCentered="1"/>
  <pageMargins left="0.31496062992125984" right="0.31496062992125984" top="0.7480314960629921" bottom="0.5118110236220472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Council of Churches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</dc:creator>
  <cp:keywords/>
  <dc:description/>
  <cp:lastModifiedBy>Florine Jobin</cp:lastModifiedBy>
  <cp:lastPrinted>2011-11-02T16:49:18Z</cp:lastPrinted>
  <dcterms:created xsi:type="dcterms:W3CDTF">2000-05-24T09:55:44Z</dcterms:created>
  <dcterms:modified xsi:type="dcterms:W3CDTF">2017-08-29T08:49:09Z</dcterms:modified>
  <cp:category/>
  <cp:version/>
  <cp:contentType/>
  <cp:contentStatus/>
</cp:coreProperties>
</file>