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ACTAWIANCE\Documents\COVID 19\Response\Appeals\Reviewed\"/>
    </mc:Choice>
  </mc:AlternateContent>
  <xr:revisionPtr revIDLastSave="0" documentId="13_ncr:1_{1FB36F1D-C9BE-4EA1-B074-1A7A9236A5B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ppeal Budget" sheetId="1" r:id="rId1"/>
    <sheet name="Appeal Income" sheetId="2" r:id="rId2"/>
    <sheet name="Member 1" sheetId="4" r:id="rId3"/>
    <sheet name="Member 2" sheetId="5" r:id="rId4"/>
    <sheet name="Member 3" sheetId="6" r:id="rId5"/>
    <sheet name="Member 4" sheetId="7" r:id="rId6"/>
    <sheet name="Member 5" sheetId="8" r:id="rId7"/>
    <sheet name="Member 6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2" roundtripDataSignature="AMtx7mgNh68JrPLtY9UeNkzK57vpOzMKKg=="/>
    </ext>
  </extLst>
</workbook>
</file>

<file path=xl/calcChain.xml><?xml version="1.0" encoding="utf-8"?>
<calcChain xmlns="http://schemas.openxmlformats.org/spreadsheetml/2006/main">
  <c r="E25" i="2" l="1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R5" i="2"/>
  <c r="S26" i="2"/>
  <c r="R26" i="2"/>
  <c r="I43" i="1"/>
  <c r="I42" i="1"/>
  <c r="C43" i="1"/>
  <c r="C42" i="1"/>
  <c r="H43" i="1"/>
  <c r="H42" i="1"/>
  <c r="I40" i="1"/>
  <c r="I39" i="1"/>
  <c r="I38" i="1"/>
  <c r="I37" i="1"/>
  <c r="I35" i="1" s="1"/>
  <c r="I36" i="1"/>
  <c r="C37" i="1"/>
  <c r="I34" i="1"/>
  <c r="I33" i="1"/>
  <c r="I32" i="1"/>
  <c r="I31" i="1"/>
  <c r="I30" i="1"/>
  <c r="C30" i="1" s="1"/>
  <c r="I29" i="1"/>
  <c r="I28" i="1"/>
  <c r="I27" i="1"/>
  <c r="I26" i="1"/>
  <c r="C26" i="1" s="1"/>
  <c r="I25" i="1"/>
  <c r="I24" i="1"/>
  <c r="I23" i="1"/>
  <c r="C33" i="1"/>
  <c r="C28" i="1"/>
  <c r="C27" i="1"/>
  <c r="I21" i="1"/>
  <c r="I20" i="1"/>
  <c r="I19" i="1"/>
  <c r="C21" i="1"/>
  <c r="H21" i="1"/>
  <c r="H20" i="1"/>
  <c r="H19" i="1"/>
  <c r="I15" i="1"/>
  <c r="I158" i="9"/>
  <c r="H158" i="9"/>
  <c r="F157" i="9"/>
  <c r="G157" i="9" s="1"/>
  <c r="F156" i="9"/>
  <c r="G156" i="9" s="1"/>
  <c r="F155" i="9"/>
  <c r="G155" i="9" s="1"/>
  <c r="F154" i="9"/>
  <c r="G154" i="9" s="1"/>
  <c r="F153" i="9"/>
  <c r="G153" i="9" s="1"/>
  <c r="G152" i="9" s="1"/>
  <c r="F152" i="9"/>
  <c r="F151" i="9"/>
  <c r="G151" i="9" s="1"/>
  <c r="F150" i="9"/>
  <c r="G150" i="9" s="1"/>
  <c r="F149" i="9"/>
  <c r="G149" i="9" s="1"/>
  <c r="F148" i="9"/>
  <c r="G148" i="9" s="1"/>
  <c r="F141" i="9"/>
  <c r="G141" i="9" s="1"/>
  <c r="F140" i="9"/>
  <c r="G140" i="9" s="1"/>
  <c r="F139" i="9"/>
  <c r="G139" i="9" s="1"/>
  <c r="F138" i="9"/>
  <c r="G138" i="9" s="1"/>
  <c r="F134" i="9"/>
  <c r="G134" i="9" s="1"/>
  <c r="F133" i="9"/>
  <c r="G133" i="9" s="1"/>
  <c r="F132" i="9"/>
  <c r="G132" i="9" s="1"/>
  <c r="G131" i="9" s="1"/>
  <c r="F130" i="9"/>
  <c r="G130" i="9" s="1"/>
  <c r="F129" i="9"/>
  <c r="G129" i="9" s="1"/>
  <c r="G128" i="9" s="1"/>
  <c r="F128" i="9"/>
  <c r="F127" i="9"/>
  <c r="G127" i="9" s="1"/>
  <c r="F126" i="9"/>
  <c r="G126" i="9" s="1"/>
  <c r="F122" i="9"/>
  <c r="F121" i="9"/>
  <c r="G121" i="9" s="1"/>
  <c r="F120" i="9"/>
  <c r="G120" i="9" s="1"/>
  <c r="F119" i="9"/>
  <c r="G119" i="9" s="1"/>
  <c r="G118" i="9"/>
  <c r="G117" i="9"/>
  <c r="F117" i="9"/>
  <c r="F116" i="9"/>
  <c r="G116" i="9" s="1"/>
  <c r="F112" i="9"/>
  <c r="G112" i="9" s="1"/>
  <c r="G111" i="9"/>
  <c r="F111" i="9"/>
  <c r="F110" i="9"/>
  <c r="G110" i="9" s="1"/>
  <c r="G109" i="9"/>
  <c r="F109" i="9"/>
  <c r="F108" i="9"/>
  <c r="G107" i="9"/>
  <c r="F107" i="9"/>
  <c r="F106" i="9"/>
  <c r="F104" i="9" s="1"/>
  <c r="F113" i="9" s="1"/>
  <c r="G105" i="9"/>
  <c r="F105" i="9"/>
  <c r="I104" i="9"/>
  <c r="H104" i="9"/>
  <c r="F100" i="9"/>
  <c r="G100" i="9" s="1"/>
  <c r="G99" i="9"/>
  <c r="F99" i="9"/>
  <c r="F98" i="9"/>
  <c r="G98" i="9" s="1"/>
  <c r="G97" i="9"/>
  <c r="F97" i="9"/>
  <c r="F96" i="9"/>
  <c r="F95" i="9" s="1"/>
  <c r="I95" i="9"/>
  <c r="H95" i="9"/>
  <c r="G94" i="9"/>
  <c r="F94" i="9"/>
  <c r="F93" i="9"/>
  <c r="G93" i="9" s="1"/>
  <c r="G92" i="9"/>
  <c r="F92" i="9"/>
  <c r="F91" i="9"/>
  <c r="F89" i="9" s="1"/>
  <c r="G90" i="9"/>
  <c r="F90" i="9"/>
  <c r="I89" i="9"/>
  <c r="H89" i="9"/>
  <c r="F88" i="9"/>
  <c r="G88" i="9" s="1"/>
  <c r="G87" i="9"/>
  <c r="F87" i="9"/>
  <c r="F86" i="9"/>
  <c r="G86" i="9" s="1"/>
  <c r="G85" i="9"/>
  <c r="F85" i="9"/>
  <c r="F84" i="9"/>
  <c r="G84" i="9" s="1"/>
  <c r="I83" i="9"/>
  <c r="H83" i="9"/>
  <c r="F83" i="9"/>
  <c r="G82" i="9"/>
  <c r="F82" i="9"/>
  <c r="F81" i="9"/>
  <c r="G81" i="9" s="1"/>
  <c r="G80" i="9"/>
  <c r="F80" i="9"/>
  <c r="F79" i="9"/>
  <c r="F77" i="9" s="1"/>
  <c r="G78" i="9"/>
  <c r="F78" i="9"/>
  <c r="I77" i="9"/>
  <c r="H77" i="9"/>
  <c r="F76" i="9"/>
  <c r="G76" i="9" s="1"/>
  <c r="G75" i="9"/>
  <c r="F75" i="9"/>
  <c r="F74" i="9"/>
  <c r="G74" i="9" s="1"/>
  <c r="G73" i="9"/>
  <c r="F73" i="9"/>
  <c r="F72" i="9"/>
  <c r="F71" i="9" s="1"/>
  <c r="I71" i="9"/>
  <c r="H71" i="9"/>
  <c r="G70" i="9"/>
  <c r="F70" i="9"/>
  <c r="F69" i="9"/>
  <c r="G69" i="9" s="1"/>
  <c r="G68" i="9"/>
  <c r="F68" i="9"/>
  <c r="F67" i="9"/>
  <c r="G67" i="9" s="1"/>
  <c r="G66" i="9"/>
  <c r="F66" i="9"/>
  <c r="F65" i="9" s="1"/>
  <c r="I65" i="9"/>
  <c r="H65" i="9"/>
  <c r="F64" i="9"/>
  <c r="G64" i="9" s="1"/>
  <c r="G63" i="9"/>
  <c r="F63" i="9"/>
  <c r="F62" i="9"/>
  <c r="G62" i="9" s="1"/>
  <c r="G61" i="9"/>
  <c r="F61" i="9"/>
  <c r="F60" i="9"/>
  <c r="G60" i="9" s="1"/>
  <c r="G59" i="9" s="1"/>
  <c r="I59" i="9"/>
  <c r="H59" i="9"/>
  <c r="F59" i="9"/>
  <c r="G58" i="9"/>
  <c r="F58" i="9"/>
  <c r="F57" i="9"/>
  <c r="G57" i="9" s="1"/>
  <c r="G56" i="9"/>
  <c r="F56" i="9"/>
  <c r="F55" i="9"/>
  <c r="F53" i="9" s="1"/>
  <c r="G54" i="9"/>
  <c r="F54" i="9"/>
  <c r="I53" i="9"/>
  <c r="H53" i="9"/>
  <c r="F52" i="9"/>
  <c r="G52" i="9" s="1"/>
  <c r="G51" i="9"/>
  <c r="F51" i="9"/>
  <c r="F50" i="9"/>
  <c r="G50" i="9" s="1"/>
  <c r="G49" i="9"/>
  <c r="F49" i="9"/>
  <c r="F48" i="9"/>
  <c r="F47" i="9" s="1"/>
  <c r="I47" i="9"/>
  <c r="H47" i="9"/>
  <c r="G46" i="9"/>
  <c r="F46" i="9"/>
  <c r="F45" i="9"/>
  <c r="G45" i="9" s="1"/>
  <c r="G44" i="9"/>
  <c r="F44" i="9"/>
  <c r="F43" i="9"/>
  <c r="G43" i="9" s="1"/>
  <c r="G41" i="9" s="1"/>
  <c r="G42" i="9"/>
  <c r="F42" i="9"/>
  <c r="F41" i="9" s="1"/>
  <c r="I41" i="9"/>
  <c r="H41" i="9"/>
  <c r="F40" i="9"/>
  <c r="G40" i="9" s="1"/>
  <c r="G39" i="9"/>
  <c r="F39" i="9"/>
  <c r="F38" i="9"/>
  <c r="G38" i="9" s="1"/>
  <c r="G37" i="9"/>
  <c r="F37" i="9"/>
  <c r="F36" i="9"/>
  <c r="G36" i="9" s="1"/>
  <c r="I35" i="9"/>
  <c r="H35" i="9"/>
  <c r="F35" i="9"/>
  <c r="G34" i="9"/>
  <c r="F34" i="9"/>
  <c r="F33" i="9"/>
  <c r="G33" i="9" s="1"/>
  <c r="G32" i="9"/>
  <c r="F32" i="9"/>
  <c r="F31" i="9"/>
  <c r="F29" i="9" s="1"/>
  <c r="G30" i="9"/>
  <c r="F30" i="9"/>
  <c r="I29" i="9"/>
  <c r="I101" i="9" s="1"/>
  <c r="H29" i="9"/>
  <c r="H101" i="9" s="1"/>
  <c r="I26" i="9"/>
  <c r="H26" i="9"/>
  <c r="L25" i="9"/>
  <c r="F25" i="9"/>
  <c r="G25" i="9" s="1"/>
  <c r="L24" i="9"/>
  <c r="F24" i="9"/>
  <c r="G24" i="9" s="1"/>
  <c r="M24" i="9" s="1"/>
  <c r="N24" i="9" s="1"/>
  <c r="L23" i="9"/>
  <c r="F23" i="9"/>
  <c r="G23" i="9" s="1"/>
  <c r="L22" i="9"/>
  <c r="F22" i="9"/>
  <c r="G22" i="9" s="1"/>
  <c r="M22" i="9" s="1"/>
  <c r="N22" i="9" s="1"/>
  <c r="L21" i="9"/>
  <c r="F21" i="9"/>
  <c r="G21" i="9" s="1"/>
  <c r="L20" i="9"/>
  <c r="F20" i="9"/>
  <c r="G20" i="9" s="1"/>
  <c r="K19" i="9"/>
  <c r="L18" i="9"/>
  <c r="F18" i="9"/>
  <c r="G18" i="9" s="1"/>
  <c r="O17" i="9"/>
  <c r="L17" i="9"/>
  <c r="G17" i="9"/>
  <c r="M17" i="9" s="1"/>
  <c r="N17" i="9" s="1"/>
  <c r="F17" i="9"/>
  <c r="L16" i="9"/>
  <c r="F16" i="9"/>
  <c r="G16" i="9" s="1"/>
  <c r="L15" i="9"/>
  <c r="O15" i="9" s="1"/>
  <c r="G15" i="9"/>
  <c r="M15" i="9" s="1"/>
  <c r="N15" i="9" s="1"/>
  <c r="F15" i="9"/>
  <c r="L14" i="9"/>
  <c r="F14" i="9"/>
  <c r="F12" i="9" s="1"/>
  <c r="O13" i="9"/>
  <c r="L13" i="9"/>
  <c r="L12" i="9" s="1"/>
  <c r="G13" i="9"/>
  <c r="F13" i="9"/>
  <c r="K12" i="9"/>
  <c r="K26" i="9" s="1"/>
  <c r="N11" i="9"/>
  <c r="O11" i="9" s="1"/>
  <c r="M11" i="9"/>
  <c r="L11" i="9"/>
  <c r="F11" i="9"/>
  <c r="G11" i="9" s="1"/>
  <c r="I8" i="9"/>
  <c r="H8" i="9"/>
  <c r="C40" i="1"/>
  <c r="C39" i="1"/>
  <c r="C38" i="1"/>
  <c r="C36" i="1"/>
  <c r="C34" i="1"/>
  <c r="C32" i="1"/>
  <c r="C31" i="1"/>
  <c r="C29" i="1"/>
  <c r="C24" i="1"/>
  <c r="C23" i="1"/>
  <c r="C19" i="1"/>
  <c r="G17" i="1"/>
  <c r="F17" i="1"/>
  <c r="E17" i="1"/>
  <c r="D17" i="1"/>
  <c r="H22" i="1"/>
  <c r="G22" i="1"/>
  <c r="F22" i="1"/>
  <c r="E22" i="1"/>
  <c r="D22" i="1"/>
  <c r="I41" i="1" l="1"/>
  <c r="I22" i="1"/>
  <c r="C25" i="1"/>
  <c r="C20" i="1"/>
  <c r="I18" i="1"/>
  <c r="M20" i="9"/>
  <c r="G19" i="9"/>
  <c r="T12" i="9"/>
  <c r="O20" i="9"/>
  <c r="O24" i="9"/>
  <c r="G83" i="9"/>
  <c r="G122" i="9"/>
  <c r="G125" i="9"/>
  <c r="G135" i="9" s="1"/>
  <c r="G142" i="9"/>
  <c r="O23" i="9"/>
  <c r="M23" i="9"/>
  <c r="N23" i="9" s="1"/>
  <c r="O16" i="9"/>
  <c r="M16" i="9"/>
  <c r="N16" i="9" s="1"/>
  <c r="O21" i="9"/>
  <c r="M21" i="9"/>
  <c r="N21" i="9" s="1"/>
  <c r="O25" i="9"/>
  <c r="M25" i="9"/>
  <c r="N25" i="9" s="1"/>
  <c r="H144" i="9"/>
  <c r="G108" i="9"/>
  <c r="G12" i="9"/>
  <c r="O12" i="9" s="1"/>
  <c r="F101" i="9"/>
  <c r="G35" i="9"/>
  <c r="O18" i="9"/>
  <c r="M18" i="9"/>
  <c r="N18" i="9" s="1"/>
  <c r="O22" i="9"/>
  <c r="I144" i="9"/>
  <c r="G65" i="9"/>
  <c r="G147" i="9"/>
  <c r="G158" i="9" s="1"/>
  <c r="G159" i="9" s="1"/>
  <c r="G14" i="9"/>
  <c r="L19" i="9"/>
  <c r="O19" i="9" s="1"/>
  <c r="F26" i="9"/>
  <c r="G31" i="9"/>
  <c r="G29" i="9" s="1"/>
  <c r="G48" i="9"/>
  <c r="G47" i="9" s="1"/>
  <c r="G55" i="9"/>
  <c r="G53" i="9" s="1"/>
  <c r="G72" i="9"/>
  <c r="G71" i="9" s="1"/>
  <c r="G79" i="9"/>
  <c r="G77" i="9" s="1"/>
  <c r="G96" i="9"/>
  <c r="G95" i="9" s="1"/>
  <c r="F125" i="9"/>
  <c r="M13" i="9"/>
  <c r="G106" i="9"/>
  <c r="G104" i="9" s="1"/>
  <c r="G113" i="9" s="1"/>
  <c r="F131" i="9"/>
  <c r="F147" i="9"/>
  <c r="F158" i="9" s="1"/>
  <c r="G91" i="9"/>
  <c r="G89" i="9" s="1"/>
  <c r="F19" i="9"/>
  <c r="F142" i="9"/>
  <c r="H35" i="1"/>
  <c r="G35" i="1"/>
  <c r="F35" i="1"/>
  <c r="E35" i="1"/>
  <c r="D35" i="1"/>
  <c r="C35" i="1"/>
  <c r="I17" i="1" l="1"/>
  <c r="I44" i="1" s="1"/>
  <c r="I45" i="1" s="1"/>
  <c r="I46" i="1" s="1"/>
  <c r="G101" i="9"/>
  <c r="O14" i="9"/>
  <c r="M14" i="9"/>
  <c r="N14" i="9" s="1"/>
  <c r="G26" i="9"/>
  <c r="G144" i="9" s="1"/>
  <c r="G161" i="9" s="1"/>
  <c r="F135" i="9"/>
  <c r="F144" i="9" s="1"/>
  <c r="F161" i="9" s="1"/>
  <c r="L26" i="9"/>
  <c r="M19" i="9"/>
  <c r="N20" i="9"/>
  <c r="N19" i="9" s="1"/>
  <c r="N13" i="9"/>
  <c r="I158" i="8"/>
  <c r="H158" i="8"/>
  <c r="F157" i="8"/>
  <c r="G157" i="8" s="1"/>
  <c r="G156" i="8"/>
  <c r="F156" i="8"/>
  <c r="F155" i="8"/>
  <c r="G155" i="8" s="1"/>
  <c r="F154" i="8"/>
  <c r="G154" i="8" s="1"/>
  <c r="F153" i="8"/>
  <c r="F152" i="8" s="1"/>
  <c r="F151" i="8"/>
  <c r="G151" i="8" s="1"/>
  <c r="F150" i="8"/>
  <c r="G150" i="8" s="1"/>
  <c r="F149" i="8"/>
  <c r="F147" i="8" s="1"/>
  <c r="G148" i="8"/>
  <c r="F148" i="8"/>
  <c r="F141" i="8"/>
  <c r="G141" i="8" s="1"/>
  <c r="F140" i="8"/>
  <c r="G140" i="8" s="1"/>
  <c r="F139" i="8"/>
  <c r="G139" i="8" s="1"/>
  <c r="G138" i="8"/>
  <c r="G142" i="8" s="1"/>
  <c r="F138" i="8"/>
  <c r="F142" i="8" s="1"/>
  <c r="F134" i="8"/>
  <c r="G134" i="8" s="1"/>
  <c r="F133" i="8"/>
  <c r="F131" i="8" s="1"/>
  <c r="G132" i="8"/>
  <c r="F132" i="8"/>
  <c r="F130" i="8"/>
  <c r="G130" i="8" s="1"/>
  <c r="F129" i="8"/>
  <c r="F128" i="8" s="1"/>
  <c r="F127" i="8"/>
  <c r="G127" i="8" s="1"/>
  <c r="F126" i="8"/>
  <c r="G126" i="8" s="1"/>
  <c r="F125" i="8"/>
  <c r="F121" i="8"/>
  <c r="G121" i="8" s="1"/>
  <c r="F120" i="8"/>
  <c r="G120" i="8" s="1"/>
  <c r="F119" i="8"/>
  <c r="G119" i="8" s="1"/>
  <c r="G118" i="8"/>
  <c r="G117" i="8"/>
  <c r="F117" i="8"/>
  <c r="G116" i="8"/>
  <c r="F116" i="8"/>
  <c r="F122" i="8" s="1"/>
  <c r="F112" i="8"/>
  <c r="G112" i="8" s="1"/>
  <c r="G111" i="8"/>
  <c r="F111" i="8"/>
  <c r="G110" i="8"/>
  <c r="F110" i="8"/>
  <c r="F109" i="8"/>
  <c r="G109" i="8" s="1"/>
  <c r="G108" i="8" s="1"/>
  <c r="F108" i="8"/>
  <c r="G107" i="8"/>
  <c r="F107" i="8"/>
  <c r="G106" i="8"/>
  <c r="F106" i="8"/>
  <c r="F105" i="8"/>
  <c r="F104" i="8" s="1"/>
  <c r="F113" i="8" s="1"/>
  <c r="I104" i="8"/>
  <c r="H104" i="8"/>
  <c r="F100" i="8"/>
  <c r="G100" i="8" s="1"/>
  <c r="G99" i="8"/>
  <c r="F99" i="8"/>
  <c r="G98" i="8"/>
  <c r="F98" i="8"/>
  <c r="F97" i="8"/>
  <c r="G97" i="8" s="1"/>
  <c r="F96" i="8"/>
  <c r="F95" i="8" s="1"/>
  <c r="I95" i="8"/>
  <c r="H95" i="8"/>
  <c r="F94" i="8"/>
  <c r="G94" i="8" s="1"/>
  <c r="F93" i="8"/>
  <c r="G93" i="8" s="1"/>
  <c r="G92" i="8"/>
  <c r="F92" i="8"/>
  <c r="G91" i="8"/>
  <c r="F91" i="8"/>
  <c r="F90" i="8"/>
  <c r="F89" i="8" s="1"/>
  <c r="I89" i="8"/>
  <c r="H89" i="8"/>
  <c r="G88" i="8"/>
  <c r="F88" i="8"/>
  <c r="F87" i="8"/>
  <c r="G87" i="8" s="1"/>
  <c r="F86" i="8"/>
  <c r="G86" i="8" s="1"/>
  <c r="G85" i="8"/>
  <c r="F85" i="8"/>
  <c r="G84" i="8"/>
  <c r="F84" i="8"/>
  <c r="I83" i="8"/>
  <c r="H83" i="8"/>
  <c r="F83" i="8"/>
  <c r="G82" i="8"/>
  <c r="F82" i="8"/>
  <c r="G81" i="8"/>
  <c r="F81" i="8"/>
  <c r="F80" i="8"/>
  <c r="G80" i="8" s="1"/>
  <c r="F79" i="8"/>
  <c r="G79" i="8" s="1"/>
  <c r="G78" i="8"/>
  <c r="G77" i="8" s="1"/>
  <c r="F78" i="8"/>
  <c r="I77" i="8"/>
  <c r="H77" i="8"/>
  <c r="F76" i="8"/>
  <c r="G76" i="8" s="1"/>
  <c r="G75" i="8"/>
  <c r="F75" i="8"/>
  <c r="G74" i="8"/>
  <c r="F74" i="8"/>
  <c r="F73" i="8"/>
  <c r="G73" i="8" s="1"/>
  <c r="F72" i="8"/>
  <c r="F71" i="8" s="1"/>
  <c r="I71" i="8"/>
  <c r="H71" i="8"/>
  <c r="F70" i="8"/>
  <c r="G70" i="8" s="1"/>
  <c r="F69" i="8"/>
  <c r="G69" i="8" s="1"/>
  <c r="G68" i="8"/>
  <c r="F68" i="8"/>
  <c r="G67" i="8"/>
  <c r="F67" i="8"/>
  <c r="F66" i="8"/>
  <c r="F65" i="8" s="1"/>
  <c r="I65" i="8"/>
  <c r="H65" i="8"/>
  <c r="G64" i="8"/>
  <c r="F64" i="8"/>
  <c r="F63" i="8"/>
  <c r="G63" i="8" s="1"/>
  <c r="F62" i="8"/>
  <c r="G62" i="8" s="1"/>
  <c r="G61" i="8"/>
  <c r="F61" i="8"/>
  <c r="G60" i="8"/>
  <c r="G59" i="8" s="1"/>
  <c r="F60" i="8"/>
  <c r="I59" i="8"/>
  <c r="H59" i="8"/>
  <c r="F59" i="8"/>
  <c r="G58" i="8"/>
  <c r="F58" i="8"/>
  <c r="G57" i="8"/>
  <c r="F57" i="8"/>
  <c r="F56" i="8"/>
  <c r="G56" i="8" s="1"/>
  <c r="F55" i="8"/>
  <c r="F53" i="8" s="1"/>
  <c r="G54" i="8"/>
  <c r="F54" i="8"/>
  <c r="I53" i="8"/>
  <c r="H53" i="8"/>
  <c r="F52" i="8"/>
  <c r="G52" i="8" s="1"/>
  <c r="G51" i="8"/>
  <c r="F51" i="8"/>
  <c r="G50" i="8"/>
  <c r="F50" i="8"/>
  <c r="F49" i="8"/>
  <c r="G49" i="8" s="1"/>
  <c r="F48" i="8"/>
  <c r="F47" i="8" s="1"/>
  <c r="I47" i="8"/>
  <c r="H47" i="8"/>
  <c r="F46" i="8"/>
  <c r="G46" i="8" s="1"/>
  <c r="F45" i="8"/>
  <c r="G45" i="8" s="1"/>
  <c r="G44" i="8"/>
  <c r="F44" i="8"/>
  <c r="G43" i="8"/>
  <c r="F43" i="8"/>
  <c r="F42" i="8"/>
  <c r="F41" i="8" s="1"/>
  <c r="I41" i="8"/>
  <c r="H41" i="8"/>
  <c r="G40" i="8"/>
  <c r="F40" i="8"/>
  <c r="F39" i="8"/>
  <c r="G39" i="8" s="1"/>
  <c r="F38" i="8"/>
  <c r="G38" i="8" s="1"/>
  <c r="G37" i="8"/>
  <c r="F37" i="8"/>
  <c r="G36" i="8"/>
  <c r="G35" i="8" s="1"/>
  <c r="F36" i="8"/>
  <c r="I35" i="8"/>
  <c r="H35" i="8"/>
  <c r="F35" i="8"/>
  <c r="G34" i="8"/>
  <c r="F34" i="8"/>
  <c r="G33" i="8"/>
  <c r="F33" i="8"/>
  <c r="F32" i="8"/>
  <c r="G32" i="8" s="1"/>
  <c r="F31" i="8"/>
  <c r="G31" i="8" s="1"/>
  <c r="G30" i="8"/>
  <c r="F30" i="8"/>
  <c r="F29" i="8" s="1"/>
  <c r="I29" i="8"/>
  <c r="I101" i="8" s="1"/>
  <c r="H29" i="8"/>
  <c r="H101" i="8" s="1"/>
  <c r="I26" i="8"/>
  <c r="H26" i="8"/>
  <c r="H144" i="8" s="1"/>
  <c r="L25" i="8"/>
  <c r="F25" i="8"/>
  <c r="G25" i="8" s="1"/>
  <c r="L24" i="8"/>
  <c r="O24" i="8" s="1"/>
  <c r="F24" i="8"/>
  <c r="G24" i="8" s="1"/>
  <c r="M24" i="8" s="1"/>
  <c r="N24" i="8" s="1"/>
  <c r="L23" i="8"/>
  <c r="O23" i="8" s="1"/>
  <c r="G23" i="8"/>
  <c r="M23" i="8" s="1"/>
  <c r="N23" i="8" s="1"/>
  <c r="F23" i="8"/>
  <c r="L22" i="8"/>
  <c r="F22" i="8"/>
  <c r="G22" i="8" s="1"/>
  <c r="M22" i="8" s="1"/>
  <c r="N22" i="8" s="1"/>
  <c r="L21" i="8"/>
  <c r="L19" i="8" s="1"/>
  <c r="F21" i="8"/>
  <c r="G21" i="8" s="1"/>
  <c r="L20" i="8"/>
  <c r="F20" i="8"/>
  <c r="G20" i="8" s="1"/>
  <c r="K19" i="8"/>
  <c r="K26" i="8" s="1"/>
  <c r="L18" i="8"/>
  <c r="F18" i="8"/>
  <c r="G18" i="8" s="1"/>
  <c r="L17" i="8"/>
  <c r="O17" i="8" s="1"/>
  <c r="F17" i="8"/>
  <c r="G17" i="8" s="1"/>
  <c r="M17" i="8" s="1"/>
  <c r="N17" i="8" s="1"/>
  <c r="L16" i="8"/>
  <c r="G16" i="8"/>
  <c r="M16" i="8" s="1"/>
  <c r="N16" i="8" s="1"/>
  <c r="F16" i="8"/>
  <c r="L15" i="8"/>
  <c r="L12" i="8" s="1"/>
  <c r="F15" i="8"/>
  <c r="G15" i="8" s="1"/>
  <c r="M15" i="8" s="1"/>
  <c r="N15" i="8" s="1"/>
  <c r="L14" i="8"/>
  <c r="F14" i="8"/>
  <c r="G14" i="8" s="1"/>
  <c r="L13" i="8"/>
  <c r="F13" i="8"/>
  <c r="G13" i="8" s="1"/>
  <c r="K12" i="8"/>
  <c r="N11" i="8"/>
  <c r="M11" i="8"/>
  <c r="L11" i="8"/>
  <c r="G11" i="8"/>
  <c r="F11" i="8"/>
  <c r="I158" i="7"/>
  <c r="H158" i="7"/>
  <c r="G157" i="7"/>
  <c r="F157" i="7"/>
  <c r="G156" i="7"/>
  <c r="F156" i="7"/>
  <c r="F155" i="7"/>
  <c r="G155" i="7" s="1"/>
  <c r="F154" i="7"/>
  <c r="G154" i="7" s="1"/>
  <c r="G153" i="7"/>
  <c r="F153" i="7"/>
  <c r="F152" i="7"/>
  <c r="F151" i="7"/>
  <c r="G151" i="7" s="1"/>
  <c r="F150" i="7"/>
  <c r="G150" i="7" s="1"/>
  <c r="G149" i="7"/>
  <c r="F149" i="7"/>
  <c r="G148" i="7"/>
  <c r="G147" i="7" s="1"/>
  <c r="F148" i="7"/>
  <c r="F147" i="7" s="1"/>
  <c r="F158" i="7" s="1"/>
  <c r="F141" i="7"/>
  <c r="G141" i="7" s="1"/>
  <c r="F140" i="7"/>
  <c r="G140" i="7" s="1"/>
  <c r="G139" i="7"/>
  <c r="F139" i="7"/>
  <c r="G138" i="7"/>
  <c r="G142" i="7" s="1"/>
  <c r="F138" i="7"/>
  <c r="F142" i="7" s="1"/>
  <c r="F134" i="7"/>
  <c r="G134" i="7" s="1"/>
  <c r="G133" i="7"/>
  <c r="F133" i="7"/>
  <c r="G132" i="7"/>
  <c r="F132" i="7"/>
  <c r="F131" i="7" s="1"/>
  <c r="F130" i="7"/>
  <c r="G130" i="7" s="1"/>
  <c r="G128" i="7" s="1"/>
  <c r="G129" i="7"/>
  <c r="F129" i="7"/>
  <c r="F128" i="7"/>
  <c r="F127" i="7"/>
  <c r="G127" i="7" s="1"/>
  <c r="F126" i="7"/>
  <c r="G126" i="7" s="1"/>
  <c r="F122" i="7"/>
  <c r="F121" i="7"/>
  <c r="G121" i="7" s="1"/>
  <c r="F120" i="7"/>
  <c r="G120" i="7" s="1"/>
  <c r="G119" i="7"/>
  <c r="F119" i="7"/>
  <c r="G118" i="7"/>
  <c r="G122" i="7" s="1"/>
  <c r="G117" i="7"/>
  <c r="F117" i="7"/>
  <c r="G116" i="7"/>
  <c r="F116" i="7"/>
  <c r="F112" i="7"/>
  <c r="G112" i="7" s="1"/>
  <c r="G111" i="7"/>
  <c r="F111" i="7"/>
  <c r="G110" i="7"/>
  <c r="F110" i="7"/>
  <c r="F109" i="7"/>
  <c r="G109" i="7" s="1"/>
  <c r="F108" i="7"/>
  <c r="G107" i="7"/>
  <c r="F107" i="7"/>
  <c r="G106" i="7"/>
  <c r="F106" i="7"/>
  <c r="F105" i="7"/>
  <c r="F104" i="7" s="1"/>
  <c r="F113" i="7" s="1"/>
  <c r="I104" i="7"/>
  <c r="H104" i="7"/>
  <c r="F100" i="7"/>
  <c r="G100" i="7" s="1"/>
  <c r="G99" i="7"/>
  <c r="F99" i="7"/>
  <c r="G98" i="7"/>
  <c r="F98" i="7"/>
  <c r="F97" i="7"/>
  <c r="G97" i="7" s="1"/>
  <c r="F96" i="7"/>
  <c r="F95" i="7" s="1"/>
  <c r="I95" i="7"/>
  <c r="H95" i="7"/>
  <c r="F94" i="7"/>
  <c r="G94" i="7" s="1"/>
  <c r="F93" i="7"/>
  <c r="G93" i="7" s="1"/>
  <c r="G92" i="7"/>
  <c r="F92" i="7"/>
  <c r="G91" i="7"/>
  <c r="F91" i="7"/>
  <c r="F90" i="7"/>
  <c r="F89" i="7" s="1"/>
  <c r="I89" i="7"/>
  <c r="H89" i="7"/>
  <c r="G88" i="7"/>
  <c r="F88" i="7"/>
  <c r="F87" i="7"/>
  <c r="G87" i="7" s="1"/>
  <c r="F86" i="7"/>
  <c r="G86" i="7" s="1"/>
  <c r="G85" i="7"/>
  <c r="F85" i="7"/>
  <c r="G84" i="7"/>
  <c r="F84" i="7"/>
  <c r="I83" i="7"/>
  <c r="H83" i="7"/>
  <c r="F83" i="7"/>
  <c r="G82" i="7"/>
  <c r="F82" i="7"/>
  <c r="G81" i="7"/>
  <c r="F81" i="7"/>
  <c r="F80" i="7"/>
  <c r="G80" i="7" s="1"/>
  <c r="F79" i="7"/>
  <c r="F77" i="7" s="1"/>
  <c r="G78" i="7"/>
  <c r="F78" i="7"/>
  <c r="I77" i="7"/>
  <c r="H77" i="7"/>
  <c r="F76" i="7"/>
  <c r="G76" i="7" s="1"/>
  <c r="G75" i="7"/>
  <c r="F75" i="7"/>
  <c r="G74" i="7"/>
  <c r="F74" i="7"/>
  <c r="F73" i="7"/>
  <c r="G73" i="7" s="1"/>
  <c r="F72" i="7"/>
  <c r="F71" i="7" s="1"/>
  <c r="I71" i="7"/>
  <c r="H71" i="7"/>
  <c r="F70" i="7"/>
  <c r="G70" i="7" s="1"/>
  <c r="F69" i="7"/>
  <c r="G69" i="7" s="1"/>
  <c r="G68" i="7"/>
  <c r="F68" i="7"/>
  <c r="G67" i="7"/>
  <c r="F67" i="7"/>
  <c r="F66" i="7"/>
  <c r="F65" i="7" s="1"/>
  <c r="I65" i="7"/>
  <c r="H65" i="7"/>
  <c r="G64" i="7"/>
  <c r="F64" i="7"/>
  <c r="F63" i="7"/>
  <c r="G63" i="7" s="1"/>
  <c r="F62" i="7"/>
  <c r="G62" i="7" s="1"/>
  <c r="G61" i="7"/>
  <c r="F61" i="7"/>
  <c r="G60" i="7"/>
  <c r="F60" i="7"/>
  <c r="I59" i="7"/>
  <c r="H59" i="7"/>
  <c r="F59" i="7"/>
  <c r="G58" i="7"/>
  <c r="F58" i="7"/>
  <c r="G57" i="7"/>
  <c r="F57" i="7"/>
  <c r="F56" i="7"/>
  <c r="G56" i="7" s="1"/>
  <c r="F55" i="7"/>
  <c r="F53" i="7" s="1"/>
  <c r="G54" i="7"/>
  <c r="F54" i="7"/>
  <c r="I53" i="7"/>
  <c r="H53" i="7"/>
  <c r="F52" i="7"/>
  <c r="G52" i="7" s="1"/>
  <c r="G51" i="7"/>
  <c r="F51" i="7"/>
  <c r="G50" i="7"/>
  <c r="F50" i="7"/>
  <c r="F49" i="7"/>
  <c r="G49" i="7" s="1"/>
  <c r="F48" i="7"/>
  <c r="F47" i="7" s="1"/>
  <c r="I47" i="7"/>
  <c r="H47" i="7"/>
  <c r="F46" i="7"/>
  <c r="G46" i="7" s="1"/>
  <c r="F45" i="7"/>
  <c r="G45" i="7" s="1"/>
  <c r="G44" i="7"/>
  <c r="F44" i="7"/>
  <c r="G43" i="7"/>
  <c r="F43" i="7"/>
  <c r="F42" i="7"/>
  <c r="F41" i="7" s="1"/>
  <c r="I41" i="7"/>
  <c r="H41" i="7"/>
  <c r="G40" i="7"/>
  <c r="F40" i="7"/>
  <c r="F39" i="7"/>
  <c r="G39" i="7" s="1"/>
  <c r="F38" i="7"/>
  <c r="G38" i="7" s="1"/>
  <c r="G37" i="7"/>
  <c r="F37" i="7"/>
  <c r="G36" i="7"/>
  <c r="F36" i="7"/>
  <c r="I35" i="7"/>
  <c r="H35" i="7"/>
  <c r="F35" i="7"/>
  <c r="G34" i="7"/>
  <c r="F34" i="7"/>
  <c r="G33" i="7"/>
  <c r="F33" i="7"/>
  <c r="F32" i="7"/>
  <c r="G32" i="7" s="1"/>
  <c r="F31" i="7"/>
  <c r="F29" i="7" s="1"/>
  <c r="G30" i="7"/>
  <c r="F30" i="7"/>
  <c r="I29" i="7"/>
  <c r="I101" i="7" s="1"/>
  <c r="H29" i="7"/>
  <c r="H101" i="7" s="1"/>
  <c r="I26" i="7"/>
  <c r="I144" i="7" s="1"/>
  <c r="H26" i="7"/>
  <c r="O25" i="7"/>
  <c r="L25" i="7"/>
  <c r="G25" i="7"/>
  <c r="M25" i="7" s="1"/>
  <c r="N25" i="7" s="1"/>
  <c r="F25" i="7"/>
  <c r="L24" i="7"/>
  <c r="F24" i="7"/>
  <c r="G24" i="7" s="1"/>
  <c r="L23" i="7"/>
  <c r="G23" i="7"/>
  <c r="M23" i="7" s="1"/>
  <c r="N23" i="7" s="1"/>
  <c r="F23" i="7"/>
  <c r="L22" i="7"/>
  <c r="O22" i="7" s="1"/>
  <c r="G22" i="7"/>
  <c r="M22" i="7" s="1"/>
  <c r="N22" i="7" s="1"/>
  <c r="F22" i="7"/>
  <c r="L21" i="7"/>
  <c r="F21" i="7"/>
  <c r="G21" i="7" s="1"/>
  <c r="L20" i="7"/>
  <c r="L19" i="7" s="1"/>
  <c r="F20" i="7"/>
  <c r="G20" i="7" s="1"/>
  <c r="K19" i="7"/>
  <c r="L18" i="7"/>
  <c r="F18" i="7"/>
  <c r="G18" i="7" s="1"/>
  <c r="M18" i="7" s="1"/>
  <c r="N18" i="7" s="1"/>
  <c r="L17" i="7"/>
  <c r="F17" i="7"/>
  <c r="G17" i="7" s="1"/>
  <c r="L16" i="7"/>
  <c r="O16" i="7" s="1"/>
  <c r="G16" i="7"/>
  <c r="M16" i="7" s="1"/>
  <c r="N16" i="7" s="1"/>
  <c r="F16" i="7"/>
  <c r="L15" i="7"/>
  <c r="O15" i="7" s="1"/>
  <c r="G15" i="7"/>
  <c r="M15" i="7" s="1"/>
  <c r="N15" i="7" s="1"/>
  <c r="F15" i="7"/>
  <c r="L14" i="7"/>
  <c r="O14" i="7" s="1"/>
  <c r="F14" i="7"/>
  <c r="G14" i="7" s="1"/>
  <c r="M14" i="7" s="1"/>
  <c r="N14" i="7" s="1"/>
  <c r="L13" i="7"/>
  <c r="F13" i="7"/>
  <c r="G13" i="7" s="1"/>
  <c r="K12" i="7"/>
  <c r="K26" i="7" s="1"/>
  <c r="N11" i="7"/>
  <c r="O11" i="7" s="1"/>
  <c r="M11" i="7"/>
  <c r="L11" i="7"/>
  <c r="G11" i="7"/>
  <c r="T12" i="7" s="1"/>
  <c r="F11" i="7"/>
  <c r="I8" i="7"/>
  <c r="H8" i="7"/>
  <c r="I158" i="6"/>
  <c r="H158" i="6"/>
  <c r="G157" i="6"/>
  <c r="F157" i="6"/>
  <c r="F156" i="6"/>
  <c r="G156" i="6" s="1"/>
  <c r="F155" i="6"/>
  <c r="G155" i="6" s="1"/>
  <c r="F154" i="6"/>
  <c r="G154" i="6" s="1"/>
  <c r="G153" i="6"/>
  <c r="F153" i="6"/>
  <c r="F152" i="6"/>
  <c r="F151" i="6"/>
  <c r="G151" i="6" s="1"/>
  <c r="F150" i="6"/>
  <c r="G150" i="6" s="1"/>
  <c r="G149" i="6"/>
  <c r="F149" i="6"/>
  <c r="F148" i="6"/>
  <c r="G148" i="6" s="1"/>
  <c r="G147" i="6" s="1"/>
  <c r="F141" i="6"/>
  <c r="G141" i="6" s="1"/>
  <c r="F140" i="6"/>
  <c r="G140" i="6" s="1"/>
  <c r="G139" i="6"/>
  <c r="F139" i="6"/>
  <c r="F138" i="6"/>
  <c r="G138" i="6" s="1"/>
  <c r="F134" i="6"/>
  <c r="G134" i="6" s="1"/>
  <c r="G133" i="6"/>
  <c r="F133" i="6"/>
  <c r="F132" i="6"/>
  <c r="G132" i="6" s="1"/>
  <c r="G131" i="6" s="1"/>
  <c r="F130" i="6"/>
  <c r="G130" i="6" s="1"/>
  <c r="G129" i="6"/>
  <c r="F129" i="6"/>
  <c r="F128" i="6"/>
  <c r="F127" i="6"/>
  <c r="G127" i="6" s="1"/>
  <c r="F126" i="6"/>
  <c r="G126" i="6" s="1"/>
  <c r="G125" i="6" s="1"/>
  <c r="F122" i="6"/>
  <c r="F121" i="6"/>
  <c r="G121" i="6" s="1"/>
  <c r="F120" i="6"/>
  <c r="G120" i="6" s="1"/>
  <c r="G119" i="6"/>
  <c r="F119" i="6"/>
  <c r="G118" i="6"/>
  <c r="G117" i="6"/>
  <c r="F117" i="6"/>
  <c r="G116" i="6"/>
  <c r="G122" i="6" s="1"/>
  <c r="F116" i="6"/>
  <c r="F112" i="6"/>
  <c r="G112" i="6" s="1"/>
  <c r="G111" i="6"/>
  <c r="F111" i="6"/>
  <c r="G110" i="6"/>
  <c r="F110" i="6"/>
  <c r="F109" i="6"/>
  <c r="F108" i="6" s="1"/>
  <c r="G107" i="6"/>
  <c r="F107" i="6"/>
  <c r="G106" i="6"/>
  <c r="F106" i="6"/>
  <c r="F105" i="6"/>
  <c r="F104" i="6" s="1"/>
  <c r="I104" i="6"/>
  <c r="H104" i="6"/>
  <c r="F100" i="6"/>
  <c r="G100" i="6" s="1"/>
  <c r="G99" i="6"/>
  <c r="F99" i="6"/>
  <c r="G98" i="6"/>
  <c r="F98" i="6"/>
  <c r="F97" i="6"/>
  <c r="G97" i="6" s="1"/>
  <c r="F96" i="6"/>
  <c r="F95" i="6" s="1"/>
  <c r="I95" i="6"/>
  <c r="H95" i="6"/>
  <c r="F94" i="6"/>
  <c r="G94" i="6" s="1"/>
  <c r="F93" i="6"/>
  <c r="G93" i="6" s="1"/>
  <c r="G92" i="6"/>
  <c r="F92" i="6"/>
  <c r="G91" i="6"/>
  <c r="F91" i="6"/>
  <c r="F90" i="6"/>
  <c r="F89" i="6" s="1"/>
  <c r="I89" i="6"/>
  <c r="H89" i="6"/>
  <c r="G88" i="6"/>
  <c r="F88" i="6"/>
  <c r="F87" i="6"/>
  <c r="F83" i="6" s="1"/>
  <c r="F86" i="6"/>
  <c r="G86" i="6" s="1"/>
  <c r="G85" i="6"/>
  <c r="F85" i="6"/>
  <c r="G84" i="6"/>
  <c r="F84" i="6"/>
  <c r="I83" i="6"/>
  <c r="H83" i="6"/>
  <c r="G82" i="6"/>
  <c r="F82" i="6"/>
  <c r="G81" i="6"/>
  <c r="F81" i="6"/>
  <c r="F80" i="6"/>
  <c r="G80" i="6" s="1"/>
  <c r="F79" i="6"/>
  <c r="G79" i="6" s="1"/>
  <c r="G78" i="6"/>
  <c r="F78" i="6"/>
  <c r="I77" i="6"/>
  <c r="H77" i="6"/>
  <c r="F77" i="6"/>
  <c r="F76" i="6"/>
  <c r="G76" i="6" s="1"/>
  <c r="G75" i="6"/>
  <c r="F75" i="6"/>
  <c r="G74" i="6"/>
  <c r="F74" i="6"/>
  <c r="F73" i="6"/>
  <c r="G73" i="6" s="1"/>
  <c r="F72" i="6"/>
  <c r="F71" i="6" s="1"/>
  <c r="I71" i="6"/>
  <c r="H71" i="6"/>
  <c r="F70" i="6"/>
  <c r="G70" i="6" s="1"/>
  <c r="F69" i="6"/>
  <c r="G69" i="6" s="1"/>
  <c r="G68" i="6"/>
  <c r="F68" i="6"/>
  <c r="G67" i="6"/>
  <c r="F67" i="6"/>
  <c r="F66" i="6"/>
  <c r="F65" i="6" s="1"/>
  <c r="I65" i="6"/>
  <c r="H65" i="6"/>
  <c r="G64" i="6"/>
  <c r="F64" i="6"/>
  <c r="F63" i="6"/>
  <c r="F59" i="6" s="1"/>
  <c r="F62" i="6"/>
  <c r="G62" i="6" s="1"/>
  <c r="G61" i="6"/>
  <c r="F61" i="6"/>
  <c r="G60" i="6"/>
  <c r="F60" i="6"/>
  <c r="I59" i="6"/>
  <c r="H59" i="6"/>
  <c r="G58" i="6"/>
  <c r="F58" i="6"/>
  <c r="G57" i="6"/>
  <c r="F57" i="6"/>
  <c r="F56" i="6"/>
  <c r="G56" i="6" s="1"/>
  <c r="F55" i="6"/>
  <c r="G55" i="6" s="1"/>
  <c r="G54" i="6"/>
  <c r="G53" i="6" s="1"/>
  <c r="F54" i="6"/>
  <c r="I53" i="6"/>
  <c r="H53" i="6"/>
  <c r="F53" i="6"/>
  <c r="F52" i="6"/>
  <c r="G52" i="6" s="1"/>
  <c r="G51" i="6"/>
  <c r="F51" i="6"/>
  <c r="G50" i="6"/>
  <c r="F50" i="6"/>
  <c r="F49" i="6"/>
  <c r="G49" i="6" s="1"/>
  <c r="F48" i="6"/>
  <c r="F47" i="6" s="1"/>
  <c r="I47" i="6"/>
  <c r="H47" i="6"/>
  <c r="F46" i="6"/>
  <c r="G46" i="6" s="1"/>
  <c r="F45" i="6"/>
  <c r="G45" i="6" s="1"/>
  <c r="G44" i="6"/>
  <c r="F44" i="6"/>
  <c r="G43" i="6"/>
  <c r="F43" i="6"/>
  <c r="F42" i="6"/>
  <c r="F41" i="6" s="1"/>
  <c r="I41" i="6"/>
  <c r="H41" i="6"/>
  <c r="G40" i="6"/>
  <c r="F40" i="6"/>
  <c r="F39" i="6"/>
  <c r="F35" i="6" s="1"/>
  <c r="F38" i="6"/>
  <c r="G38" i="6" s="1"/>
  <c r="G37" i="6"/>
  <c r="F37" i="6"/>
  <c r="G36" i="6"/>
  <c r="F36" i="6"/>
  <c r="I35" i="6"/>
  <c r="H35" i="6"/>
  <c r="G34" i="6"/>
  <c r="F34" i="6"/>
  <c r="G33" i="6"/>
  <c r="F33" i="6"/>
  <c r="F32" i="6"/>
  <c r="G32" i="6" s="1"/>
  <c r="F31" i="6"/>
  <c r="G31" i="6" s="1"/>
  <c r="G30" i="6"/>
  <c r="G29" i="6" s="1"/>
  <c r="F30" i="6"/>
  <c r="I29" i="6"/>
  <c r="I101" i="6" s="1"/>
  <c r="H29" i="6"/>
  <c r="H101" i="6" s="1"/>
  <c r="F29" i="6"/>
  <c r="I26" i="6"/>
  <c r="H26" i="6"/>
  <c r="L25" i="6"/>
  <c r="O25" i="6" s="1"/>
  <c r="G25" i="6"/>
  <c r="M25" i="6" s="1"/>
  <c r="N25" i="6" s="1"/>
  <c r="F25" i="6"/>
  <c r="L24" i="6"/>
  <c r="F24" i="6"/>
  <c r="G24" i="6" s="1"/>
  <c r="L23" i="6"/>
  <c r="F23" i="6"/>
  <c r="G23" i="6" s="1"/>
  <c r="L22" i="6"/>
  <c r="O22" i="6" s="1"/>
  <c r="G22" i="6"/>
  <c r="M22" i="6" s="1"/>
  <c r="N22" i="6" s="1"/>
  <c r="F22" i="6"/>
  <c r="L21" i="6"/>
  <c r="O21" i="6" s="1"/>
  <c r="G21" i="6"/>
  <c r="M21" i="6" s="1"/>
  <c r="N21" i="6" s="1"/>
  <c r="F21" i="6"/>
  <c r="L20" i="6"/>
  <c r="L19" i="6" s="1"/>
  <c r="F20" i="6"/>
  <c r="G20" i="6" s="1"/>
  <c r="K19" i="6"/>
  <c r="K26" i="6" s="1"/>
  <c r="L18" i="6"/>
  <c r="F18" i="6"/>
  <c r="G18" i="6" s="1"/>
  <c r="M18" i="6" s="1"/>
  <c r="N18" i="6" s="1"/>
  <c r="L17" i="6"/>
  <c r="F17" i="6"/>
  <c r="G17" i="6" s="1"/>
  <c r="L16" i="6"/>
  <c r="O16" i="6" s="1"/>
  <c r="G16" i="6"/>
  <c r="M16" i="6" s="1"/>
  <c r="N16" i="6" s="1"/>
  <c r="F16" i="6"/>
  <c r="L15" i="6"/>
  <c r="O15" i="6" s="1"/>
  <c r="G15" i="6"/>
  <c r="M15" i="6" s="1"/>
  <c r="N15" i="6" s="1"/>
  <c r="F15" i="6"/>
  <c r="L14" i="6"/>
  <c r="O14" i="6" s="1"/>
  <c r="F14" i="6"/>
  <c r="G14" i="6" s="1"/>
  <c r="M14" i="6" s="1"/>
  <c r="N14" i="6" s="1"/>
  <c r="L13" i="6"/>
  <c r="F13" i="6"/>
  <c r="G13" i="6" s="1"/>
  <c r="K12" i="6"/>
  <c r="N11" i="6"/>
  <c r="M11" i="6"/>
  <c r="L11" i="6"/>
  <c r="G11" i="6"/>
  <c r="T12" i="6" s="1"/>
  <c r="F11" i="6"/>
  <c r="I158" i="5"/>
  <c r="H158" i="5"/>
  <c r="G157" i="5"/>
  <c r="F157" i="5"/>
  <c r="G156" i="5"/>
  <c r="F156" i="5"/>
  <c r="G155" i="5"/>
  <c r="F155" i="5"/>
  <c r="F154" i="5"/>
  <c r="G154" i="5" s="1"/>
  <c r="G153" i="5"/>
  <c r="G152" i="5" s="1"/>
  <c r="E43" i="1" s="1"/>
  <c r="F153" i="5"/>
  <c r="F152" i="5"/>
  <c r="G151" i="5"/>
  <c r="F151" i="5"/>
  <c r="F150" i="5"/>
  <c r="G150" i="5" s="1"/>
  <c r="G147" i="5" s="1"/>
  <c r="G149" i="5"/>
  <c r="F149" i="5"/>
  <c r="G148" i="5"/>
  <c r="F148" i="5"/>
  <c r="F147" i="5" s="1"/>
  <c r="F158" i="5" s="1"/>
  <c r="G141" i="5"/>
  <c r="F141" i="5"/>
  <c r="F140" i="5"/>
  <c r="G140" i="5" s="1"/>
  <c r="G139" i="5"/>
  <c r="F139" i="5"/>
  <c r="G138" i="5"/>
  <c r="G142" i="5" s="1"/>
  <c r="F138" i="5"/>
  <c r="F142" i="5" s="1"/>
  <c r="F134" i="5"/>
  <c r="G134" i="5" s="1"/>
  <c r="G131" i="5" s="1"/>
  <c r="G133" i="5"/>
  <c r="F133" i="5"/>
  <c r="G132" i="5"/>
  <c r="F132" i="5"/>
  <c r="F131" i="5" s="1"/>
  <c r="F130" i="5"/>
  <c r="G130" i="5" s="1"/>
  <c r="G129" i="5"/>
  <c r="G128" i="5" s="1"/>
  <c r="F129" i="5"/>
  <c r="F128" i="5"/>
  <c r="G127" i="5"/>
  <c r="F127" i="5"/>
  <c r="F126" i="5"/>
  <c r="G126" i="5" s="1"/>
  <c r="G125" i="5" s="1"/>
  <c r="G121" i="5"/>
  <c r="F121" i="5"/>
  <c r="F120" i="5"/>
  <c r="G120" i="5" s="1"/>
  <c r="G119" i="5"/>
  <c r="F119" i="5"/>
  <c r="G118" i="5"/>
  <c r="F117" i="5"/>
  <c r="F122" i="5" s="1"/>
  <c r="G116" i="5"/>
  <c r="F116" i="5"/>
  <c r="F112" i="5"/>
  <c r="G112" i="5" s="1"/>
  <c r="F111" i="5"/>
  <c r="G111" i="5" s="1"/>
  <c r="G110" i="5"/>
  <c r="F110" i="5"/>
  <c r="F109" i="5"/>
  <c r="F108" i="5" s="1"/>
  <c r="F107" i="5"/>
  <c r="G107" i="5" s="1"/>
  <c r="G106" i="5"/>
  <c r="F106" i="5"/>
  <c r="F105" i="5"/>
  <c r="G105" i="5" s="1"/>
  <c r="G104" i="5" s="1"/>
  <c r="I104" i="5"/>
  <c r="H104" i="5"/>
  <c r="F104" i="5"/>
  <c r="F113" i="5" s="1"/>
  <c r="F100" i="5"/>
  <c r="G100" i="5" s="1"/>
  <c r="F99" i="5"/>
  <c r="G99" i="5" s="1"/>
  <c r="G98" i="5"/>
  <c r="F98" i="5"/>
  <c r="F97" i="5"/>
  <c r="G97" i="5" s="1"/>
  <c r="F96" i="5"/>
  <c r="F95" i="5" s="1"/>
  <c r="I95" i="5"/>
  <c r="H95" i="5"/>
  <c r="F94" i="5"/>
  <c r="G94" i="5" s="1"/>
  <c r="F93" i="5"/>
  <c r="G93" i="5" s="1"/>
  <c r="F92" i="5"/>
  <c r="G92" i="5" s="1"/>
  <c r="G91" i="5"/>
  <c r="F91" i="5"/>
  <c r="F90" i="5"/>
  <c r="G90" i="5" s="1"/>
  <c r="G89" i="5" s="1"/>
  <c r="I89" i="5"/>
  <c r="H89" i="5"/>
  <c r="F89" i="5"/>
  <c r="G88" i="5"/>
  <c r="F88" i="5"/>
  <c r="F87" i="5"/>
  <c r="G87" i="5" s="1"/>
  <c r="F86" i="5"/>
  <c r="G86" i="5" s="1"/>
  <c r="F85" i="5"/>
  <c r="F83" i="5" s="1"/>
  <c r="G84" i="5"/>
  <c r="F84" i="5"/>
  <c r="I83" i="5"/>
  <c r="H83" i="5"/>
  <c r="F82" i="5"/>
  <c r="G82" i="5" s="1"/>
  <c r="G81" i="5"/>
  <c r="F81" i="5"/>
  <c r="F80" i="5"/>
  <c r="G80" i="5" s="1"/>
  <c r="F79" i="5"/>
  <c r="G79" i="5" s="1"/>
  <c r="F78" i="5"/>
  <c r="G78" i="5" s="1"/>
  <c r="G77" i="5" s="1"/>
  <c r="I77" i="5"/>
  <c r="H77" i="5"/>
  <c r="F76" i="5"/>
  <c r="G76" i="5" s="1"/>
  <c r="F75" i="5"/>
  <c r="G75" i="5" s="1"/>
  <c r="G74" i="5"/>
  <c r="F74" i="5"/>
  <c r="F73" i="5"/>
  <c r="G73" i="5" s="1"/>
  <c r="F72" i="5"/>
  <c r="F71" i="5" s="1"/>
  <c r="I71" i="5"/>
  <c r="H71" i="5"/>
  <c r="F70" i="5"/>
  <c r="G70" i="5" s="1"/>
  <c r="F69" i="5"/>
  <c r="G69" i="5" s="1"/>
  <c r="F68" i="5"/>
  <c r="G68" i="5" s="1"/>
  <c r="G67" i="5"/>
  <c r="F67" i="5"/>
  <c r="F66" i="5"/>
  <c r="G66" i="5" s="1"/>
  <c r="G65" i="5" s="1"/>
  <c r="I65" i="5"/>
  <c r="H65" i="5"/>
  <c r="F65" i="5"/>
  <c r="G64" i="5"/>
  <c r="F64" i="5"/>
  <c r="F63" i="5"/>
  <c r="G63" i="5" s="1"/>
  <c r="F62" i="5"/>
  <c r="G62" i="5" s="1"/>
  <c r="F61" i="5"/>
  <c r="G61" i="5" s="1"/>
  <c r="G60" i="5"/>
  <c r="F60" i="5"/>
  <c r="I59" i="5"/>
  <c r="H59" i="5"/>
  <c r="F58" i="5"/>
  <c r="G58" i="5" s="1"/>
  <c r="G57" i="5"/>
  <c r="F57" i="5"/>
  <c r="F56" i="5"/>
  <c r="G56" i="5" s="1"/>
  <c r="F55" i="5"/>
  <c r="G55" i="5" s="1"/>
  <c r="F54" i="5"/>
  <c r="G54" i="5" s="1"/>
  <c r="I53" i="5"/>
  <c r="H53" i="5"/>
  <c r="F52" i="5"/>
  <c r="G52" i="5" s="1"/>
  <c r="F51" i="5"/>
  <c r="G51" i="5" s="1"/>
  <c r="G50" i="5"/>
  <c r="F50" i="5"/>
  <c r="F49" i="5"/>
  <c r="G49" i="5" s="1"/>
  <c r="F48" i="5"/>
  <c r="F47" i="5" s="1"/>
  <c r="I47" i="5"/>
  <c r="H47" i="5"/>
  <c r="F46" i="5"/>
  <c r="G46" i="5" s="1"/>
  <c r="F45" i="5"/>
  <c r="G45" i="5" s="1"/>
  <c r="F44" i="5"/>
  <c r="G44" i="5" s="1"/>
  <c r="G43" i="5"/>
  <c r="F43" i="5"/>
  <c r="F42" i="5"/>
  <c r="G42" i="5" s="1"/>
  <c r="I41" i="5"/>
  <c r="H41" i="5"/>
  <c r="F41" i="5"/>
  <c r="G40" i="5"/>
  <c r="F40" i="5"/>
  <c r="F39" i="5"/>
  <c r="G39" i="5" s="1"/>
  <c r="F38" i="5"/>
  <c r="G38" i="5" s="1"/>
  <c r="F37" i="5"/>
  <c r="F35" i="5" s="1"/>
  <c r="G36" i="5"/>
  <c r="F36" i="5"/>
  <c r="I35" i="5"/>
  <c r="H35" i="5"/>
  <c r="F34" i="5"/>
  <c r="G34" i="5" s="1"/>
  <c r="G33" i="5"/>
  <c r="F33" i="5"/>
  <c r="F32" i="5"/>
  <c r="G32" i="5" s="1"/>
  <c r="F31" i="5"/>
  <c r="G31" i="5" s="1"/>
  <c r="F30" i="5"/>
  <c r="G30" i="5" s="1"/>
  <c r="I29" i="5"/>
  <c r="I101" i="5" s="1"/>
  <c r="H29" i="5"/>
  <c r="H101" i="5" s="1"/>
  <c r="I26" i="5"/>
  <c r="I144" i="5" s="1"/>
  <c r="H26" i="5"/>
  <c r="H144" i="5" s="1"/>
  <c r="L25" i="5"/>
  <c r="F25" i="5"/>
  <c r="G25" i="5" s="1"/>
  <c r="L24" i="5"/>
  <c r="G24" i="5"/>
  <c r="M24" i="5" s="1"/>
  <c r="N24" i="5" s="1"/>
  <c r="F24" i="5"/>
  <c r="M23" i="5"/>
  <c r="N23" i="5" s="1"/>
  <c r="L23" i="5"/>
  <c r="O23" i="5" s="1"/>
  <c r="G23" i="5"/>
  <c r="F23" i="5"/>
  <c r="O22" i="5"/>
  <c r="L22" i="5"/>
  <c r="G22" i="5"/>
  <c r="M22" i="5" s="1"/>
  <c r="N22" i="5" s="1"/>
  <c r="F22" i="5"/>
  <c r="L21" i="5"/>
  <c r="F21" i="5"/>
  <c r="G21" i="5" s="1"/>
  <c r="L20" i="5"/>
  <c r="L19" i="5" s="1"/>
  <c r="G20" i="5"/>
  <c r="F20" i="5"/>
  <c r="K19" i="5"/>
  <c r="K26" i="5" s="1"/>
  <c r="F19" i="5"/>
  <c r="L18" i="5"/>
  <c r="F18" i="5"/>
  <c r="G18" i="5" s="1"/>
  <c r="M18" i="5" s="1"/>
  <c r="N18" i="5" s="1"/>
  <c r="L17" i="5"/>
  <c r="F17" i="5"/>
  <c r="G17" i="5" s="1"/>
  <c r="L16" i="5"/>
  <c r="O16" i="5" s="1"/>
  <c r="G16" i="5"/>
  <c r="M16" i="5" s="1"/>
  <c r="N16" i="5" s="1"/>
  <c r="F16" i="5"/>
  <c r="L15" i="5"/>
  <c r="O15" i="5" s="1"/>
  <c r="F15" i="5"/>
  <c r="G15" i="5" s="1"/>
  <c r="M15" i="5" s="1"/>
  <c r="N15" i="5" s="1"/>
  <c r="L14" i="5"/>
  <c r="F14" i="5"/>
  <c r="G14" i="5" s="1"/>
  <c r="M14" i="5" s="1"/>
  <c r="N14" i="5" s="1"/>
  <c r="L13" i="5"/>
  <c r="F13" i="5"/>
  <c r="F12" i="5" s="1"/>
  <c r="K12" i="5"/>
  <c r="M11" i="5"/>
  <c r="L11" i="5"/>
  <c r="N11" i="5" s="1"/>
  <c r="G11" i="5"/>
  <c r="T12" i="5" s="1"/>
  <c r="F11" i="5"/>
  <c r="F26" i="5" s="1"/>
  <c r="H8" i="5"/>
  <c r="I104" i="4"/>
  <c r="H104" i="4"/>
  <c r="I101" i="4"/>
  <c r="I144" i="4" s="1"/>
  <c r="H101" i="4"/>
  <c r="H144" i="4" s="1"/>
  <c r="I95" i="4"/>
  <c r="H95" i="4"/>
  <c r="I89" i="4"/>
  <c r="H89" i="4"/>
  <c r="I83" i="4"/>
  <c r="H83" i="4"/>
  <c r="I77" i="4"/>
  <c r="H77" i="4"/>
  <c r="I71" i="4"/>
  <c r="H71" i="4"/>
  <c r="I65" i="4"/>
  <c r="H65" i="4"/>
  <c r="I59" i="4"/>
  <c r="H59" i="4"/>
  <c r="I53" i="4"/>
  <c r="H53" i="4"/>
  <c r="I47" i="4"/>
  <c r="H47" i="4"/>
  <c r="I41" i="4"/>
  <c r="H41" i="4"/>
  <c r="I35" i="4"/>
  <c r="H35" i="4"/>
  <c r="I29" i="4"/>
  <c r="H29" i="4"/>
  <c r="I26" i="4"/>
  <c r="H26" i="4"/>
  <c r="H158" i="4"/>
  <c r="I158" i="4"/>
  <c r="G161" i="4"/>
  <c r="H8" i="4"/>
  <c r="G7" i="2"/>
  <c r="G26" i="2" s="1"/>
  <c r="O26" i="2"/>
  <c r="N26" i="2"/>
  <c r="K26" i="2"/>
  <c r="J26" i="2"/>
  <c r="Q26" i="2"/>
  <c r="P26" i="2"/>
  <c r="M26" i="2"/>
  <c r="L26" i="2"/>
  <c r="I26" i="2"/>
  <c r="I8" i="4" s="1"/>
  <c r="J8" i="4" s="1"/>
  <c r="H26" i="2"/>
  <c r="P5" i="2"/>
  <c r="N5" i="2"/>
  <c r="L5" i="2"/>
  <c r="J5" i="2"/>
  <c r="H5" i="2"/>
  <c r="D43" i="1"/>
  <c r="D42" i="1"/>
  <c r="G163" i="4"/>
  <c r="G165" i="4" s="1"/>
  <c r="G157" i="4"/>
  <c r="F157" i="4"/>
  <c r="F156" i="4"/>
  <c r="G155" i="4"/>
  <c r="F155" i="4"/>
  <c r="G154" i="4"/>
  <c r="F154" i="4"/>
  <c r="G153" i="4"/>
  <c r="F153" i="4"/>
  <c r="G151" i="4"/>
  <c r="F151" i="4"/>
  <c r="G150" i="4"/>
  <c r="F150" i="4"/>
  <c r="F149" i="4"/>
  <c r="F148" i="4"/>
  <c r="F142" i="4"/>
  <c r="G141" i="4"/>
  <c r="F141" i="4"/>
  <c r="G140" i="4"/>
  <c r="F140" i="4"/>
  <c r="G139" i="4"/>
  <c r="F139" i="4"/>
  <c r="F138" i="4"/>
  <c r="G138" i="4" s="1"/>
  <c r="G142" i="4" s="1"/>
  <c r="G134" i="4"/>
  <c r="F134" i="4"/>
  <c r="F133" i="4"/>
  <c r="G133" i="4" s="1"/>
  <c r="G132" i="4"/>
  <c r="F132" i="4"/>
  <c r="G131" i="4"/>
  <c r="F131" i="4"/>
  <c r="F130" i="4"/>
  <c r="G130" i="4" s="1"/>
  <c r="G129" i="4"/>
  <c r="F129" i="4"/>
  <c r="G128" i="4"/>
  <c r="F128" i="4"/>
  <c r="F127" i="4"/>
  <c r="G127" i="4" s="1"/>
  <c r="G126" i="4"/>
  <c r="G125" i="4" s="1"/>
  <c r="G135" i="4" s="1"/>
  <c r="D39" i="1" s="1"/>
  <c r="F126" i="4"/>
  <c r="F125" i="4"/>
  <c r="G121" i="4"/>
  <c r="F121" i="4"/>
  <c r="G120" i="4"/>
  <c r="F120" i="4"/>
  <c r="F119" i="4"/>
  <c r="G119" i="4" s="1"/>
  <c r="G118" i="4"/>
  <c r="G117" i="4"/>
  <c r="F117" i="4"/>
  <c r="F116" i="4"/>
  <c r="F122" i="4" s="1"/>
  <c r="F112" i="4"/>
  <c r="F111" i="4"/>
  <c r="G111" i="4" s="1"/>
  <c r="G110" i="4"/>
  <c r="F110" i="4"/>
  <c r="F109" i="4"/>
  <c r="F108" i="4" s="1"/>
  <c r="F107" i="4"/>
  <c r="G106" i="4"/>
  <c r="F106" i="4"/>
  <c r="F105" i="4"/>
  <c r="F100" i="4"/>
  <c r="G100" i="4" s="1"/>
  <c r="F99" i="4"/>
  <c r="F98" i="4"/>
  <c r="F97" i="4"/>
  <c r="F96" i="4"/>
  <c r="G96" i="4" s="1"/>
  <c r="F94" i="4"/>
  <c r="G93" i="4"/>
  <c r="F93" i="4"/>
  <c r="G92" i="4"/>
  <c r="F92" i="4"/>
  <c r="G91" i="4"/>
  <c r="F91" i="4"/>
  <c r="G90" i="4"/>
  <c r="F90" i="4"/>
  <c r="F88" i="4"/>
  <c r="F87" i="4"/>
  <c r="F86" i="4"/>
  <c r="G86" i="4" s="1"/>
  <c r="F85" i="4"/>
  <c r="F84" i="4"/>
  <c r="F83" i="4" s="1"/>
  <c r="G82" i="4"/>
  <c r="F82" i="4"/>
  <c r="G81" i="4"/>
  <c r="F81" i="4"/>
  <c r="F80" i="4"/>
  <c r="G79" i="4"/>
  <c r="F79" i="4"/>
  <c r="G78" i="4"/>
  <c r="F78" i="4"/>
  <c r="F77" i="4"/>
  <c r="G76" i="4"/>
  <c r="F76" i="4"/>
  <c r="G75" i="4"/>
  <c r="F75" i="4"/>
  <c r="G74" i="4"/>
  <c r="F74" i="4"/>
  <c r="G73" i="4"/>
  <c r="G71" i="4" s="1"/>
  <c r="F73" i="4"/>
  <c r="F71" i="4" s="1"/>
  <c r="F72" i="4"/>
  <c r="G72" i="4" s="1"/>
  <c r="F70" i="4"/>
  <c r="F69" i="4"/>
  <c r="G69" i="4" s="1"/>
  <c r="F68" i="4"/>
  <c r="F67" i="4"/>
  <c r="F66" i="4"/>
  <c r="G64" i="4"/>
  <c r="F64" i="4"/>
  <c r="F63" i="4"/>
  <c r="G62" i="4"/>
  <c r="F62" i="4"/>
  <c r="G61" i="4"/>
  <c r="F61" i="4"/>
  <c r="G60" i="4"/>
  <c r="F60" i="4"/>
  <c r="F59" i="4"/>
  <c r="G58" i="4"/>
  <c r="F58" i="4"/>
  <c r="G57" i="4"/>
  <c r="F57" i="4"/>
  <c r="G56" i="4"/>
  <c r="F56" i="4"/>
  <c r="F55" i="4"/>
  <c r="G55" i="4" s="1"/>
  <c r="G53" i="4" s="1"/>
  <c r="G54" i="4"/>
  <c r="F54" i="4"/>
  <c r="F53" i="4"/>
  <c r="F52" i="4"/>
  <c r="G52" i="4" s="1"/>
  <c r="G51" i="4"/>
  <c r="F51" i="4"/>
  <c r="G50" i="4"/>
  <c r="F50" i="4"/>
  <c r="F49" i="4"/>
  <c r="F48" i="4"/>
  <c r="F46" i="4"/>
  <c r="F45" i="4"/>
  <c r="G44" i="4"/>
  <c r="F44" i="4"/>
  <c r="G43" i="4"/>
  <c r="F43" i="4"/>
  <c r="G42" i="4"/>
  <c r="F42" i="4"/>
  <c r="F41" i="4" s="1"/>
  <c r="G40" i="4"/>
  <c r="F40" i="4"/>
  <c r="G39" i="4"/>
  <c r="F39" i="4"/>
  <c r="F38" i="4"/>
  <c r="G38" i="4" s="1"/>
  <c r="G37" i="4"/>
  <c r="F37" i="4"/>
  <c r="G36" i="4"/>
  <c r="G35" i="4" s="1"/>
  <c r="F36" i="4"/>
  <c r="F35" i="4" s="1"/>
  <c r="G34" i="4"/>
  <c r="F34" i="4"/>
  <c r="G33" i="4"/>
  <c r="F33" i="4"/>
  <c r="F32" i="4"/>
  <c r="F31" i="4"/>
  <c r="F29" i="4" s="1"/>
  <c r="G30" i="4"/>
  <c r="F30" i="4"/>
  <c r="L25" i="4"/>
  <c r="O25" i="4" s="1"/>
  <c r="G25" i="4"/>
  <c r="M25" i="4" s="1"/>
  <c r="N25" i="4" s="1"/>
  <c r="F25" i="4"/>
  <c r="L24" i="4"/>
  <c r="O24" i="4" s="1"/>
  <c r="G24" i="4"/>
  <c r="M24" i="4" s="1"/>
  <c r="N24" i="4" s="1"/>
  <c r="F24" i="4"/>
  <c r="L23" i="4"/>
  <c r="O23" i="4" s="1"/>
  <c r="G23" i="4"/>
  <c r="M23" i="4" s="1"/>
  <c r="N23" i="4" s="1"/>
  <c r="F23" i="4"/>
  <c r="L22" i="4"/>
  <c r="F22" i="4"/>
  <c r="F19" i="4" s="1"/>
  <c r="O21" i="4"/>
  <c r="L21" i="4"/>
  <c r="G21" i="4"/>
  <c r="M21" i="4" s="1"/>
  <c r="N21" i="4" s="1"/>
  <c r="F21" i="4"/>
  <c r="O20" i="4"/>
  <c r="L20" i="4"/>
  <c r="G20" i="4"/>
  <c r="F20" i="4"/>
  <c r="K19" i="4"/>
  <c r="L18" i="4"/>
  <c r="O18" i="4" s="1"/>
  <c r="F18" i="4"/>
  <c r="G18" i="4" s="1"/>
  <c r="M18" i="4" s="1"/>
  <c r="N18" i="4" s="1"/>
  <c r="L17" i="4"/>
  <c r="O17" i="4" s="1"/>
  <c r="G17" i="4"/>
  <c r="M17" i="4" s="1"/>
  <c r="N17" i="4" s="1"/>
  <c r="F17" i="4"/>
  <c r="L16" i="4"/>
  <c r="O16" i="4" s="1"/>
  <c r="G16" i="4"/>
  <c r="M16" i="4" s="1"/>
  <c r="N16" i="4" s="1"/>
  <c r="F16" i="4"/>
  <c r="L15" i="4"/>
  <c r="O15" i="4" s="1"/>
  <c r="G15" i="4"/>
  <c r="M15" i="4" s="1"/>
  <c r="N15" i="4" s="1"/>
  <c r="F15" i="4"/>
  <c r="L14" i="4"/>
  <c r="L12" i="4" s="1"/>
  <c r="F14" i="4"/>
  <c r="O13" i="4"/>
  <c r="L13" i="4"/>
  <c r="G13" i="4"/>
  <c r="M13" i="4" s="1"/>
  <c r="F13" i="4"/>
  <c r="T12" i="4"/>
  <c r="K12" i="4"/>
  <c r="K26" i="4" s="1"/>
  <c r="L11" i="4"/>
  <c r="G11" i="4"/>
  <c r="F11" i="4"/>
  <c r="F26" i="2"/>
  <c r="D26" i="2"/>
  <c r="D40" i="1"/>
  <c r="D19" i="1"/>
  <c r="H15" i="1"/>
  <c r="G15" i="1"/>
  <c r="F15" i="1"/>
  <c r="E15" i="1"/>
  <c r="D15" i="1"/>
  <c r="F163" i="9" l="1"/>
  <c r="F165" i="9" s="1"/>
  <c r="F167" i="9" s="1"/>
  <c r="F159" i="9"/>
  <c r="N12" i="9"/>
  <c r="N26" i="9" s="1"/>
  <c r="M12" i="9"/>
  <c r="M26" i="9" s="1"/>
  <c r="O26" i="9"/>
  <c r="G163" i="9"/>
  <c r="G165" i="9" s="1"/>
  <c r="J8" i="9"/>
  <c r="I8" i="5"/>
  <c r="H8" i="6"/>
  <c r="I8" i="6"/>
  <c r="H8" i="8"/>
  <c r="I8" i="8"/>
  <c r="O18" i="8"/>
  <c r="M18" i="8"/>
  <c r="N18" i="8" s="1"/>
  <c r="O22" i="8"/>
  <c r="L26" i="8"/>
  <c r="I144" i="8"/>
  <c r="G122" i="8"/>
  <c r="O12" i="8"/>
  <c r="O20" i="8"/>
  <c r="G53" i="8"/>
  <c r="H27" i="1" s="1"/>
  <c r="M20" i="8"/>
  <c r="G19" i="8"/>
  <c r="G26" i="8" s="1"/>
  <c r="M13" i="8"/>
  <c r="G12" i="8"/>
  <c r="M21" i="8"/>
  <c r="N21" i="8" s="1"/>
  <c r="O21" i="8"/>
  <c r="G29" i="8"/>
  <c r="F135" i="8"/>
  <c r="F158" i="8"/>
  <c r="O14" i="8"/>
  <c r="M14" i="8"/>
  <c r="N14" i="8" s="1"/>
  <c r="O13" i="8"/>
  <c r="O19" i="8"/>
  <c r="O25" i="8"/>
  <c r="M25" i="8"/>
  <c r="N25" i="8" s="1"/>
  <c r="G83" i="8"/>
  <c r="G125" i="8"/>
  <c r="T12" i="8"/>
  <c r="O16" i="8"/>
  <c r="G55" i="8"/>
  <c r="F12" i="8"/>
  <c r="F26" i="8" s="1"/>
  <c r="F77" i="8"/>
  <c r="F101" i="8" s="1"/>
  <c r="G129" i="8"/>
  <c r="G128" i="8" s="1"/>
  <c r="G133" i="8"/>
  <c r="G131" i="8" s="1"/>
  <c r="G149" i="8"/>
  <c r="G147" i="8" s="1"/>
  <c r="G158" i="8" s="1"/>
  <c r="G159" i="8" s="1"/>
  <c r="G153" i="8"/>
  <c r="G152" i="8" s="1"/>
  <c r="O11" i="8"/>
  <c r="O15" i="8"/>
  <c r="G42" i="8"/>
  <c r="G41" i="8" s="1"/>
  <c r="H25" i="1" s="1"/>
  <c r="G66" i="8"/>
  <c r="G65" i="8" s="1"/>
  <c r="H29" i="1" s="1"/>
  <c r="G90" i="8"/>
  <c r="G89" i="8" s="1"/>
  <c r="G105" i="8"/>
  <c r="G104" i="8" s="1"/>
  <c r="G113" i="8" s="1"/>
  <c r="G48" i="8"/>
  <c r="G47" i="8" s="1"/>
  <c r="G72" i="8"/>
  <c r="G71" i="8" s="1"/>
  <c r="G96" i="8"/>
  <c r="G95" i="8" s="1"/>
  <c r="F19" i="8"/>
  <c r="O13" i="7"/>
  <c r="M13" i="7"/>
  <c r="G12" i="7"/>
  <c r="G152" i="7"/>
  <c r="G158" i="7" s="1"/>
  <c r="G159" i="7" s="1"/>
  <c r="O21" i="7"/>
  <c r="M21" i="7"/>
  <c r="N21" i="7" s="1"/>
  <c r="O17" i="7"/>
  <c r="M17" i="7"/>
  <c r="N17" i="7" s="1"/>
  <c r="O24" i="7"/>
  <c r="M24" i="7"/>
  <c r="N24" i="7" s="1"/>
  <c r="G53" i="7"/>
  <c r="G27" i="1" s="1"/>
  <c r="G29" i="7"/>
  <c r="O18" i="7"/>
  <c r="F101" i="7"/>
  <c r="G83" i="7"/>
  <c r="G131" i="7"/>
  <c r="G59" i="7"/>
  <c r="G108" i="7"/>
  <c r="G37" i="1" s="1"/>
  <c r="G125" i="7"/>
  <c r="G19" i="7"/>
  <c r="O19" i="7" s="1"/>
  <c r="O20" i="7"/>
  <c r="M20" i="7"/>
  <c r="H144" i="7"/>
  <c r="G35" i="7"/>
  <c r="G31" i="7"/>
  <c r="G48" i="7"/>
  <c r="G47" i="7" s="1"/>
  <c r="G55" i="7"/>
  <c r="G72" i="7"/>
  <c r="G71" i="7" s="1"/>
  <c r="G79" i="7"/>
  <c r="G77" i="7" s="1"/>
  <c r="G31" i="1" s="1"/>
  <c r="G96" i="7"/>
  <c r="G95" i="7" s="1"/>
  <c r="G34" i="1" s="1"/>
  <c r="F125" i="7"/>
  <c r="F135" i="7" s="1"/>
  <c r="F12" i="7"/>
  <c r="F26" i="7" s="1"/>
  <c r="F144" i="7" s="1"/>
  <c r="F161" i="7" s="1"/>
  <c r="G42" i="7"/>
  <c r="G41" i="7" s="1"/>
  <c r="G66" i="7"/>
  <c r="G65" i="7" s="1"/>
  <c r="G90" i="7"/>
  <c r="G89" i="7" s="1"/>
  <c r="G105" i="7"/>
  <c r="G104" i="7" s="1"/>
  <c r="O23" i="7"/>
  <c r="L12" i="7"/>
  <c r="O12" i="7" s="1"/>
  <c r="F19" i="7"/>
  <c r="O17" i="6"/>
  <c r="M17" i="6"/>
  <c r="N17" i="6" s="1"/>
  <c r="G77" i="6"/>
  <c r="G152" i="6"/>
  <c r="G158" i="6"/>
  <c r="G159" i="6" s="1"/>
  <c r="G135" i="6"/>
  <c r="O18" i="6"/>
  <c r="H144" i="6"/>
  <c r="G142" i="6"/>
  <c r="M20" i="6"/>
  <c r="G19" i="6"/>
  <c r="O20" i="6"/>
  <c r="I144" i="6"/>
  <c r="F113" i="6"/>
  <c r="O23" i="6"/>
  <c r="M23" i="6"/>
  <c r="N23" i="6" s="1"/>
  <c r="O13" i="6"/>
  <c r="M13" i="6"/>
  <c r="G12" i="6"/>
  <c r="G26" i="6" s="1"/>
  <c r="O19" i="6"/>
  <c r="F101" i="6"/>
  <c r="G128" i="6"/>
  <c r="M24" i="6"/>
  <c r="N24" i="6" s="1"/>
  <c r="O24" i="6"/>
  <c r="F12" i="6"/>
  <c r="F26" i="6" s="1"/>
  <c r="F144" i="6" s="1"/>
  <c r="F161" i="6" s="1"/>
  <c r="O11" i="6"/>
  <c r="G48" i="6"/>
  <c r="G47" i="6" s="1"/>
  <c r="G72" i="6"/>
  <c r="G71" i="6" s="1"/>
  <c r="G96" i="6"/>
  <c r="G95" i="6" s="1"/>
  <c r="F125" i="6"/>
  <c r="F135" i="6" s="1"/>
  <c r="G39" i="6"/>
  <c r="G35" i="6" s="1"/>
  <c r="G42" i="6"/>
  <c r="G41" i="6" s="1"/>
  <c r="G63" i="6"/>
  <c r="G59" i="6" s="1"/>
  <c r="G66" i="6"/>
  <c r="G65" i="6" s="1"/>
  <c r="G87" i="6"/>
  <c r="G83" i="6" s="1"/>
  <c r="G90" i="6"/>
  <c r="G89" i="6" s="1"/>
  <c r="G105" i="6"/>
  <c r="G104" i="6" s="1"/>
  <c r="G113" i="6" s="1"/>
  <c r="G109" i="6"/>
  <c r="G108" i="6" s="1"/>
  <c r="L12" i="6"/>
  <c r="O12" i="6" s="1"/>
  <c r="F131" i="6"/>
  <c r="F147" i="6"/>
  <c r="F158" i="6" s="1"/>
  <c r="F19" i="6"/>
  <c r="F142" i="6"/>
  <c r="F144" i="5"/>
  <c r="F161" i="5" s="1"/>
  <c r="O14" i="5"/>
  <c r="O18" i="5"/>
  <c r="O21" i="5"/>
  <c r="M21" i="5"/>
  <c r="N21" i="5" s="1"/>
  <c r="O11" i="5"/>
  <c r="G29" i="5"/>
  <c r="M25" i="5"/>
  <c r="N25" i="5" s="1"/>
  <c r="O25" i="5"/>
  <c r="G41" i="5"/>
  <c r="G53" i="5"/>
  <c r="E27" i="1" s="1"/>
  <c r="O17" i="5"/>
  <c r="M17" i="5"/>
  <c r="N17" i="5" s="1"/>
  <c r="G158" i="5"/>
  <c r="G159" i="5" s="1"/>
  <c r="G135" i="5"/>
  <c r="G19" i="5"/>
  <c r="O19" i="5" s="1"/>
  <c r="G59" i="5"/>
  <c r="M20" i="5"/>
  <c r="F59" i="5"/>
  <c r="G48" i="5"/>
  <c r="G47" i="5" s="1"/>
  <c r="G72" i="5"/>
  <c r="G71" i="5" s="1"/>
  <c r="G96" i="5"/>
  <c r="G95" i="5" s="1"/>
  <c r="F125" i="5"/>
  <c r="F135" i="5" s="1"/>
  <c r="F29" i="5"/>
  <c r="F101" i="5" s="1"/>
  <c r="G13" i="5"/>
  <c r="G109" i="5"/>
  <c r="G108" i="5" s="1"/>
  <c r="G113" i="5" s="1"/>
  <c r="O20" i="5"/>
  <c r="O24" i="5"/>
  <c r="F53" i="5"/>
  <c r="F77" i="5"/>
  <c r="L12" i="5"/>
  <c r="L26" i="5"/>
  <c r="G37" i="5"/>
  <c r="G35" i="5" s="1"/>
  <c r="E24" i="1" s="1"/>
  <c r="G85" i="5"/>
  <c r="G83" i="5" s="1"/>
  <c r="E32" i="1" s="1"/>
  <c r="G117" i="5"/>
  <c r="G122" i="5" s="1"/>
  <c r="E26" i="2"/>
  <c r="G167" i="4" s="1"/>
  <c r="H31" i="1"/>
  <c r="H32" i="1"/>
  <c r="H33" i="1"/>
  <c r="H24" i="1"/>
  <c r="G25" i="1"/>
  <c r="G26" i="1"/>
  <c r="G24" i="1"/>
  <c r="G29" i="1"/>
  <c r="G32" i="1"/>
  <c r="G43" i="1"/>
  <c r="G30" i="1"/>
  <c r="G33" i="1"/>
  <c r="F29" i="1"/>
  <c r="F34" i="1"/>
  <c r="F26" i="1"/>
  <c r="F25" i="1"/>
  <c r="E25" i="1"/>
  <c r="E28" i="1"/>
  <c r="E30" i="1"/>
  <c r="E31" i="1"/>
  <c r="E33" i="1"/>
  <c r="E40" i="1"/>
  <c r="D24" i="1"/>
  <c r="L26" i="4"/>
  <c r="N13" i="4"/>
  <c r="D30" i="1"/>
  <c r="D27" i="1"/>
  <c r="L19" i="4"/>
  <c r="M20" i="4"/>
  <c r="F47" i="4"/>
  <c r="F101" i="4" s="1"/>
  <c r="F89" i="4"/>
  <c r="G149" i="4"/>
  <c r="G66" i="4"/>
  <c r="G97" i="4"/>
  <c r="G95" i="4" s="1"/>
  <c r="E34" i="1"/>
  <c r="F12" i="4"/>
  <c r="F26" i="4" s="1"/>
  <c r="G14" i="4"/>
  <c r="O14" i="4" s="1"/>
  <c r="G22" i="4"/>
  <c r="M22" i="4" s="1"/>
  <c r="N22" i="4" s="1"/>
  <c r="G31" i="4"/>
  <c r="G29" i="4" s="1"/>
  <c r="G45" i="4"/>
  <c r="G41" i="4" s="1"/>
  <c r="G48" i="4"/>
  <c r="G47" i="4" s="1"/>
  <c r="G63" i="4"/>
  <c r="G59" i="4" s="1"/>
  <c r="G67" i="4"/>
  <c r="G70" i="4"/>
  <c r="G80" i="4"/>
  <c r="G84" i="4"/>
  <c r="G87" i="4"/>
  <c r="G94" i="4"/>
  <c r="G89" i="4" s="1"/>
  <c r="G98" i="4"/>
  <c r="G107" i="4"/>
  <c r="E38" i="1"/>
  <c r="F95" i="4"/>
  <c r="F104" i="4"/>
  <c r="F113" i="4" s="1"/>
  <c r="E26" i="1"/>
  <c r="F31" i="1"/>
  <c r="M11" i="4"/>
  <c r="F135" i="4"/>
  <c r="N11" i="4"/>
  <c r="G32" i="4"/>
  <c r="G46" i="4"/>
  <c r="G49" i="4"/>
  <c r="G68" i="4"/>
  <c r="G77" i="4"/>
  <c r="D31" i="1" s="1"/>
  <c r="G85" i="4"/>
  <c r="G88" i="4"/>
  <c r="G99" i="4"/>
  <c r="G105" i="4"/>
  <c r="G109" i="4"/>
  <c r="G112" i="4"/>
  <c r="F65" i="4"/>
  <c r="G148" i="4"/>
  <c r="F147" i="4"/>
  <c r="F152" i="4"/>
  <c r="G156" i="4"/>
  <c r="G152" i="4" s="1"/>
  <c r="E29" i="1"/>
  <c r="G116" i="4"/>
  <c r="G122" i="4" s="1"/>
  <c r="D38" i="1" s="1"/>
  <c r="H34" i="1"/>
  <c r="H28" i="1"/>
  <c r="H30" i="1"/>
  <c r="G38" i="1"/>
  <c r="G167" i="9" l="1"/>
  <c r="G144" i="8"/>
  <c r="G161" i="8" s="1"/>
  <c r="G135" i="8"/>
  <c r="N13" i="8"/>
  <c r="N12" i="8" s="1"/>
  <c r="M12" i="8"/>
  <c r="N20" i="8"/>
  <c r="N19" i="8" s="1"/>
  <c r="M19" i="8"/>
  <c r="F144" i="8"/>
  <c r="F161" i="8" s="1"/>
  <c r="F159" i="8" s="1"/>
  <c r="O26" i="8"/>
  <c r="G101" i="8"/>
  <c r="F163" i="7"/>
  <c r="F165" i="7" s="1"/>
  <c r="F167" i="7" s="1"/>
  <c r="F159" i="7"/>
  <c r="L26" i="7"/>
  <c r="O26" i="7" s="1"/>
  <c r="G101" i="7"/>
  <c r="M19" i="7"/>
  <c r="N20" i="7"/>
  <c r="N19" i="7" s="1"/>
  <c r="G113" i="7"/>
  <c r="G26" i="7"/>
  <c r="G135" i="7"/>
  <c r="N13" i="7"/>
  <c r="N12" i="7" s="1"/>
  <c r="M12" i="7"/>
  <c r="F24" i="1"/>
  <c r="G101" i="6"/>
  <c r="G144" i="6" s="1"/>
  <c r="G161" i="6" s="1"/>
  <c r="F165" i="6"/>
  <c r="F167" i="6" s="1"/>
  <c r="F163" i="6"/>
  <c r="L26" i="6"/>
  <c r="O26" i="6" s="1"/>
  <c r="F159" i="6"/>
  <c r="N13" i="6"/>
  <c r="N12" i="6" s="1"/>
  <c r="M12" i="6"/>
  <c r="M19" i="6"/>
  <c r="N20" i="6"/>
  <c r="N19" i="6" s="1"/>
  <c r="M19" i="5"/>
  <c r="N20" i="5"/>
  <c r="N19" i="5" s="1"/>
  <c r="O13" i="5"/>
  <c r="M13" i="5"/>
  <c r="G12" i="5"/>
  <c r="G26" i="5" s="1"/>
  <c r="O12" i="5"/>
  <c r="O26" i="5"/>
  <c r="F165" i="5"/>
  <c r="F167" i="5" s="1"/>
  <c r="F163" i="5"/>
  <c r="F159" i="5"/>
  <c r="E37" i="1"/>
  <c r="G101" i="5"/>
  <c r="H37" i="1"/>
  <c r="H26" i="1"/>
  <c r="H39" i="1"/>
  <c r="H41" i="1"/>
  <c r="H38" i="1"/>
  <c r="H40" i="1"/>
  <c r="G19" i="1"/>
  <c r="G39" i="1"/>
  <c r="G42" i="1"/>
  <c r="G41" i="1" s="1"/>
  <c r="G36" i="1"/>
  <c r="G28" i="1"/>
  <c r="F38" i="1"/>
  <c r="F37" i="1"/>
  <c r="F42" i="1"/>
  <c r="F43" i="1"/>
  <c r="F32" i="1"/>
  <c r="F40" i="1"/>
  <c r="F30" i="1"/>
  <c r="F28" i="1"/>
  <c r="F19" i="1"/>
  <c r="F39" i="1"/>
  <c r="E19" i="1"/>
  <c r="E42" i="1"/>
  <c r="E41" i="1" s="1"/>
  <c r="F144" i="4"/>
  <c r="E23" i="1"/>
  <c r="D25" i="1"/>
  <c r="D33" i="1"/>
  <c r="D23" i="1"/>
  <c r="D34" i="1"/>
  <c r="O11" i="4"/>
  <c r="E39" i="1"/>
  <c r="D26" i="1"/>
  <c r="F33" i="1"/>
  <c r="F158" i="4"/>
  <c r="E21" i="1"/>
  <c r="O22" i="4"/>
  <c r="G147" i="4"/>
  <c r="G19" i="4"/>
  <c r="D21" i="1" s="1"/>
  <c r="G23" i="1"/>
  <c r="G21" i="1"/>
  <c r="D28" i="1"/>
  <c r="M14" i="4"/>
  <c r="G12" i="4"/>
  <c r="G65" i="4"/>
  <c r="G101" i="4" s="1"/>
  <c r="N20" i="4"/>
  <c r="N19" i="4" s="1"/>
  <c r="M19" i="4"/>
  <c r="G40" i="1"/>
  <c r="G108" i="4"/>
  <c r="D37" i="1" s="1"/>
  <c r="F36" i="1"/>
  <c r="F23" i="1"/>
  <c r="H23" i="1"/>
  <c r="H36" i="1"/>
  <c r="F27" i="1"/>
  <c r="G104" i="4"/>
  <c r="G83" i="4"/>
  <c r="D32" i="1" s="1"/>
  <c r="G165" i="8" l="1"/>
  <c r="G167" i="8" s="1"/>
  <c r="G163" i="8"/>
  <c r="J8" i="8"/>
  <c r="M26" i="8"/>
  <c r="N26" i="8"/>
  <c r="F163" i="8"/>
  <c r="F165" i="8" s="1"/>
  <c r="F167" i="8" s="1"/>
  <c r="M26" i="7"/>
  <c r="N26" i="7"/>
  <c r="G144" i="7"/>
  <c r="G161" i="7" s="1"/>
  <c r="G165" i="6"/>
  <c r="G167" i="6" s="1"/>
  <c r="G163" i="6"/>
  <c r="J8" i="6"/>
  <c r="N26" i="6"/>
  <c r="M26" i="6"/>
  <c r="F41" i="1"/>
  <c r="G144" i="5"/>
  <c r="G161" i="5" s="1"/>
  <c r="M12" i="5"/>
  <c r="M26" i="5" s="1"/>
  <c r="N13" i="5"/>
  <c r="N12" i="5" s="1"/>
  <c r="N26" i="5" s="1"/>
  <c r="F21" i="1"/>
  <c r="D36" i="1"/>
  <c r="G113" i="4"/>
  <c r="E36" i="1"/>
  <c r="D29" i="1"/>
  <c r="D20" i="1"/>
  <c r="O12" i="4"/>
  <c r="G26" i="4"/>
  <c r="N14" i="4"/>
  <c r="N12" i="4" s="1"/>
  <c r="N26" i="4" s="1"/>
  <c r="M12" i="4"/>
  <c r="M26" i="4" s="1"/>
  <c r="E20" i="1"/>
  <c r="E18" i="1" s="1"/>
  <c r="G20" i="1"/>
  <c r="G18" i="1" s="1"/>
  <c r="G44" i="1" s="1"/>
  <c r="O19" i="4"/>
  <c r="F20" i="1"/>
  <c r="F161" i="4"/>
  <c r="G158" i="4"/>
  <c r="G159" i="4" s="1"/>
  <c r="F159" i="4"/>
  <c r="G165" i="7" l="1"/>
  <c r="G167" i="7" s="1"/>
  <c r="G163" i="7"/>
  <c r="J8" i="7"/>
  <c r="F18" i="1"/>
  <c r="F44" i="1" s="1"/>
  <c r="F45" i="1" s="1"/>
  <c r="G163" i="5"/>
  <c r="G165" i="5" s="1"/>
  <c r="G167" i="5" s="1"/>
  <c r="J8" i="5"/>
  <c r="H18" i="1"/>
  <c r="C22" i="1"/>
  <c r="E44" i="1"/>
  <c r="G144" i="4"/>
  <c r="O26" i="4"/>
  <c r="D41" i="1"/>
  <c r="C41" i="1"/>
  <c r="F165" i="4"/>
  <c r="F167" i="4" s="1"/>
  <c r="F163" i="4"/>
  <c r="D18" i="1"/>
  <c r="G45" i="1"/>
  <c r="G46" i="1" s="1"/>
  <c r="H17" i="1" l="1"/>
  <c r="H44" i="1" s="1"/>
  <c r="H45" i="1" s="1"/>
  <c r="H46" i="1" s="1"/>
  <c r="F46" i="1"/>
  <c r="C18" i="1"/>
  <c r="C17" i="1" s="1"/>
  <c r="C44" i="1" s="1"/>
  <c r="D44" i="1"/>
  <c r="E45" i="1"/>
  <c r="E46" i="1" s="1"/>
  <c r="D45" i="1" l="1"/>
  <c r="C45" i="1" s="1"/>
  <c r="C46" i="1" s="1"/>
  <c r="D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5" authorId="0" shapeId="0" xr:uid="{00000000-0006-0000-0300-000001000000}">
      <text>
        <r>
          <rPr>
            <sz val="10"/>
            <color rgb="FF000000"/>
            <rFont val="Arial"/>
          </rPr>
          <t>======
ID#AAAAJhaVNIg
ACT Steering Committee    (2020-05-11 18:33:37)
This is also an important column for monitoring updates / achievements-Sari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/H33+e7YgAPDKvMJbaaitZziiS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5" authorId="0" shapeId="0" xr:uid="{8BFFF157-E3E8-4EE8-AC19-E920C0510EEA}">
      <text>
        <r>
          <rPr>
            <sz val="10"/>
            <color rgb="FF000000"/>
            <rFont val="Arial"/>
          </rPr>
          <t>======
ID#AAAAJhaVNIg
ACT Steering Committee    (2020-05-11 18:33:37)
This is also an important column for monitoring updates / achievements-Sari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5" authorId="0" shapeId="0" xr:uid="{B1815FB1-0B04-44E6-B62E-4D104CE1CBAC}">
      <text>
        <r>
          <rPr>
            <sz val="10"/>
            <color rgb="FF000000"/>
            <rFont val="Arial"/>
          </rPr>
          <t>======
ID#AAAAJhaVNIg
ACT Steering Committee    (2020-05-11 18:33:37)
This is also an important column for monitoring updates / achievements-Sari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5" authorId="0" shapeId="0" xr:uid="{23692E59-42D0-4A54-A36B-F63BEDC025FA}">
      <text>
        <r>
          <rPr>
            <sz val="10"/>
            <color rgb="FF000000"/>
            <rFont val="Arial"/>
          </rPr>
          <t>======
ID#AAAAJhaVNIg
ACT Steering Committee    (2020-05-11 18:33:37)
This is also an important column for monitoring updates / achievements-Sari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5" authorId="0" shapeId="0" xr:uid="{10A817CD-588C-433E-8C36-45F71A29FE8A}">
      <text>
        <r>
          <rPr>
            <sz val="10"/>
            <color rgb="FF000000"/>
            <rFont val="Arial"/>
          </rPr>
          <t>======
ID#AAAAJhaVNIg
ACT Steering Committee    (2020-05-11 18:33:37)
This is also an important column for monitoring updates / achievements-Sari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5" authorId="0" shapeId="0" xr:uid="{2B3EACD8-A404-4A28-8DFD-4D8F0AF49EF2}">
      <text>
        <r>
          <rPr>
            <sz val="10"/>
            <color rgb="FF000000"/>
            <rFont val="Arial"/>
          </rPr>
          <t>======
ID#AAAAJhaVNIg
ACT Steering Committee    (2020-05-11 18:33:37)
This is also an important column for monitoring updates / achievements-Sari</t>
        </r>
      </text>
    </comment>
  </commentList>
</comments>
</file>

<file path=xl/sharedStrings.xml><?xml version="1.0" encoding="utf-8"?>
<sst xmlns="http://schemas.openxmlformats.org/spreadsheetml/2006/main" count="1800" uniqueCount="317">
  <si>
    <t>ACT Alliance Global Response to the COVID-19 Pandemic</t>
  </si>
  <si>
    <t>Requesting Forum/Country</t>
  </si>
  <si>
    <t>APPEAL INCOME</t>
  </si>
  <si>
    <t>Appeal Number:</t>
  </si>
  <si>
    <t xml:space="preserve">To be supplied by ACT Secretariat </t>
  </si>
  <si>
    <t>Member 1</t>
  </si>
  <si>
    <t>Appeal Title:</t>
  </si>
  <si>
    <t>xxx</t>
  </si>
  <si>
    <t xml:space="preserve">Implementing Period: </t>
  </si>
  <si>
    <t>Member 2</t>
  </si>
  <si>
    <t>EXCHANGE RATE: local currency to 1 USD</t>
  </si>
  <si>
    <t>Member 3</t>
  </si>
  <si>
    <t>Member 4</t>
  </si>
  <si>
    <t>Member 5</t>
  </si>
  <si>
    <t>Please use exchange rate from this site:</t>
  </si>
  <si>
    <t>https://www.xe.com/currencyconverter/</t>
  </si>
  <si>
    <t>Date</t>
  </si>
  <si>
    <t>Donor Name</t>
  </si>
  <si>
    <t>Please note:</t>
  </si>
  <si>
    <t>Payment Advice Note Reference</t>
  </si>
  <si>
    <t>This sheet is linked to the Individual Member Sheets including the Exchange Rate.  Please make sure that the formulas are still valid</t>
  </si>
  <si>
    <t>USD</t>
  </si>
  <si>
    <t>local currency</t>
  </si>
  <si>
    <t>Exchange rate difference</t>
  </si>
  <si>
    <t>Appeal Total</t>
  </si>
  <si>
    <t>Direct Costs</t>
  </si>
  <si>
    <t>Project Staff</t>
  </si>
  <si>
    <t>Education</t>
  </si>
  <si>
    <t>Appeal Lead</t>
  </si>
  <si>
    <t>International Staff</t>
  </si>
  <si>
    <t>National Staff</t>
  </si>
  <si>
    <t>2</t>
  </si>
  <si>
    <t>Project Activities</t>
  </si>
  <si>
    <t>Public Health</t>
  </si>
  <si>
    <t>Community Engagement</t>
  </si>
  <si>
    <t>TOTAL INCOME</t>
  </si>
  <si>
    <t>Preparedness and Prevention</t>
  </si>
  <si>
    <t>WASH</t>
  </si>
  <si>
    <t>Livelihood</t>
  </si>
  <si>
    <t>Shelter and Household items</t>
  </si>
  <si>
    <t>Food Security</t>
  </si>
  <si>
    <t>MHPSS and Community Psycho-social</t>
  </si>
  <si>
    <t>Gender</t>
  </si>
  <si>
    <t>Engagement with Faith Leaders</t>
  </si>
  <si>
    <t>Advocacy</t>
  </si>
  <si>
    <t>Project Implementation</t>
  </si>
  <si>
    <t>3.1.</t>
  </si>
  <si>
    <t>Forum Coordination</t>
  </si>
  <si>
    <t xml:space="preserve">3.2. </t>
  </si>
  <si>
    <t>Capacity Development</t>
  </si>
  <si>
    <t>Quality and Accountability</t>
  </si>
  <si>
    <t>Logistics</t>
  </si>
  <si>
    <t>Assets and Equipment</t>
  </si>
  <si>
    <t>Indirect Costs</t>
  </si>
  <si>
    <t>Description</t>
  </si>
  <si>
    <t>Staff Salaries</t>
  </si>
  <si>
    <t>Type of Unit</t>
  </si>
  <si>
    <t>No. of Units</t>
  </si>
  <si>
    <t>Office Operations</t>
  </si>
  <si>
    <t>Unit Cost</t>
  </si>
  <si>
    <t>Total Expenditure</t>
  </si>
  <si>
    <t>Budget</t>
  </si>
  <si>
    <t>Actual Income</t>
  </si>
  <si>
    <t>Percent Raised</t>
  </si>
  <si>
    <t>Interim Report</t>
  </si>
  <si>
    <t>ICF (3%)</t>
  </si>
  <si>
    <t>Final Report</t>
  </si>
  <si>
    <t>Total Expenditure + ICF</t>
  </si>
  <si>
    <t>Actual Expenses</t>
  </si>
  <si>
    <t>Balance</t>
  </si>
  <si>
    <t>Burn Rate</t>
  </si>
  <si>
    <t>Actual</t>
  </si>
  <si>
    <t>Variance</t>
  </si>
  <si>
    <t>%</t>
  </si>
  <si>
    <t>FUNDS RAISED</t>
  </si>
  <si>
    <t>DIRECT COSTS</t>
  </si>
  <si>
    <t>PROJECT  STAFF</t>
  </si>
  <si>
    <t>1.2</t>
  </si>
  <si>
    <t>International project staff</t>
  </si>
  <si>
    <t>1.2.1.</t>
  </si>
  <si>
    <t>1.2.2.</t>
  </si>
  <si>
    <t>1.2.3.</t>
  </si>
  <si>
    <t>1.2.4.</t>
  </si>
  <si>
    <t>1.2.5.</t>
  </si>
  <si>
    <t>1.2.6.</t>
  </si>
  <si>
    <t xml:space="preserve">1.3 </t>
  </si>
  <si>
    <t>National project staff</t>
  </si>
  <si>
    <t>1.3.1.</t>
  </si>
  <si>
    <t>1.3.2.</t>
  </si>
  <si>
    <t>1.3.3.</t>
  </si>
  <si>
    <t>1.3.4.</t>
  </si>
  <si>
    <t>1.3.5.</t>
  </si>
  <si>
    <t>1.3.6.</t>
  </si>
  <si>
    <t>TOTAL PROJECT STAFF</t>
  </si>
  <si>
    <t>PROJECT ACTIVITIES</t>
  </si>
  <si>
    <t>2.1.</t>
  </si>
  <si>
    <t>2.1.1.</t>
  </si>
  <si>
    <t>PH item 1</t>
  </si>
  <si>
    <t>2.1.2.</t>
  </si>
  <si>
    <t>PH item 2</t>
  </si>
  <si>
    <t>2.1.3.</t>
  </si>
  <si>
    <t>PH item 3</t>
  </si>
  <si>
    <t>2.1.4.</t>
  </si>
  <si>
    <t>PH item 4</t>
  </si>
  <si>
    <t>2.1.5.</t>
  </si>
  <si>
    <t>PH item 5</t>
  </si>
  <si>
    <t>2.2.</t>
  </si>
  <si>
    <t>2.2.1.</t>
  </si>
  <si>
    <t>CE item 1</t>
  </si>
  <si>
    <t>2.2.2.</t>
  </si>
  <si>
    <t>CE item 2</t>
  </si>
  <si>
    <t>2.2.3.</t>
  </si>
  <si>
    <t>CE item 3</t>
  </si>
  <si>
    <t>2.2.4.</t>
  </si>
  <si>
    <t>CE item 4</t>
  </si>
  <si>
    <t>2.2.5.</t>
  </si>
  <si>
    <t>CE item 5</t>
  </si>
  <si>
    <t>2.3.</t>
  </si>
  <si>
    <t>2.3.1.</t>
  </si>
  <si>
    <t>PP item 1</t>
  </si>
  <si>
    <t>2.3.2.</t>
  </si>
  <si>
    <t>PP item 2</t>
  </si>
  <si>
    <t>2.3.3.</t>
  </si>
  <si>
    <t>PP item 3</t>
  </si>
  <si>
    <t>2.3.4.</t>
  </si>
  <si>
    <t>PP item 4</t>
  </si>
  <si>
    <t>2.3.5.</t>
  </si>
  <si>
    <t>PP item 5</t>
  </si>
  <si>
    <t>2.4.</t>
  </si>
  <si>
    <t>2.4.1.</t>
  </si>
  <si>
    <t>WASH item 1</t>
  </si>
  <si>
    <t>2.4.2.</t>
  </si>
  <si>
    <t>WASH item 2</t>
  </si>
  <si>
    <t>2.4.3.</t>
  </si>
  <si>
    <t>WASH item 3</t>
  </si>
  <si>
    <t>2.4.4.</t>
  </si>
  <si>
    <t>WASH item 4</t>
  </si>
  <si>
    <t>2.4.5.</t>
  </si>
  <si>
    <t>WASH item 5</t>
  </si>
  <si>
    <t>2.5.</t>
  </si>
  <si>
    <t>2.5.1.</t>
  </si>
  <si>
    <t>Livelihood item 1</t>
  </si>
  <si>
    <t>2.5.2.</t>
  </si>
  <si>
    <t>Livelihood item 2</t>
  </si>
  <si>
    <t>2.5.3.</t>
  </si>
  <si>
    <t>Livelihood item 3</t>
  </si>
  <si>
    <t>2.5.4.</t>
  </si>
  <si>
    <t>Livelihood item 4</t>
  </si>
  <si>
    <t>2.5.5.</t>
  </si>
  <si>
    <t>Livelihood item 5</t>
  </si>
  <si>
    <t xml:space="preserve">2.6. </t>
  </si>
  <si>
    <t>2.6.1.</t>
  </si>
  <si>
    <t>Education item 1</t>
  </si>
  <si>
    <t>2.6.2.</t>
  </si>
  <si>
    <t>Education item 2</t>
  </si>
  <si>
    <t>2.6.3.</t>
  </si>
  <si>
    <t>Education item 3</t>
  </si>
  <si>
    <t>2.6.4.</t>
  </si>
  <si>
    <t>Education item 4</t>
  </si>
  <si>
    <t>2.6.5.</t>
  </si>
  <si>
    <t>Education item 5</t>
  </si>
  <si>
    <t xml:space="preserve">2.7. </t>
  </si>
  <si>
    <t>2.7.1.</t>
  </si>
  <si>
    <t>Shelter/HI item 1</t>
  </si>
  <si>
    <t>2.7.2.</t>
  </si>
  <si>
    <t>Shelter/HI item 2</t>
  </si>
  <si>
    <t>2.7.3.</t>
  </si>
  <si>
    <t>Shelter/HI item 3</t>
  </si>
  <si>
    <t>2.7.4.</t>
  </si>
  <si>
    <t>Shelter/HI item 4</t>
  </si>
  <si>
    <t>2.7.5.</t>
  </si>
  <si>
    <t>Shelter/HI item 5</t>
  </si>
  <si>
    <t>2.8.</t>
  </si>
  <si>
    <t>2.8.1.</t>
  </si>
  <si>
    <t>FS item 1</t>
  </si>
  <si>
    <t>2.8.2.</t>
  </si>
  <si>
    <t>2.8.3.</t>
  </si>
  <si>
    <t>2.8.4.</t>
  </si>
  <si>
    <t>2.8.5.</t>
  </si>
  <si>
    <t>2.9</t>
  </si>
  <si>
    <t>2.9.1.</t>
  </si>
  <si>
    <t>PSS item 1</t>
  </si>
  <si>
    <t>2.9.2.</t>
  </si>
  <si>
    <t>PSS item 2</t>
  </si>
  <si>
    <t>2.9.3.</t>
  </si>
  <si>
    <t>PSS item 3</t>
  </si>
  <si>
    <t>2.9.4.</t>
  </si>
  <si>
    <t>PSS item 4</t>
  </si>
  <si>
    <t>2.9.5.</t>
  </si>
  <si>
    <t>PSS item 5</t>
  </si>
  <si>
    <t>2.10</t>
  </si>
  <si>
    <t>2.10.1.</t>
  </si>
  <si>
    <t>Gender item 1</t>
  </si>
  <si>
    <t>2.10.2.</t>
  </si>
  <si>
    <t>Gender item 2</t>
  </si>
  <si>
    <t>2.10.3.</t>
  </si>
  <si>
    <t>Gender item 3</t>
  </si>
  <si>
    <t>2.10.4.</t>
  </si>
  <si>
    <t>Gender item 4</t>
  </si>
  <si>
    <t>2.10.5.</t>
  </si>
  <si>
    <t>Gender item 5</t>
  </si>
  <si>
    <t>2.11</t>
  </si>
  <si>
    <t>2.11.1.</t>
  </si>
  <si>
    <t>EFL item 1</t>
  </si>
  <si>
    <t>2.11.2.</t>
  </si>
  <si>
    <t>EFL item 2</t>
  </si>
  <si>
    <t>2.11.3.</t>
  </si>
  <si>
    <t>EFL item 3</t>
  </si>
  <si>
    <t>2.11.4.</t>
  </si>
  <si>
    <t>EFL item 4</t>
  </si>
  <si>
    <t>2.11.5.</t>
  </si>
  <si>
    <t>EFL item 5</t>
  </si>
  <si>
    <t>2.12.</t>
  </si>
  <si>
    <t>2.12.1.</t>
  </si>
  <si>
    <t>Advocacy item 1</t>
  </si>
  <si>
    <t>2.12.2.</t>
  </si>
  <si>
    <t>Advocacy item 2</t>
  </si>
  <si>
    <t>2.12.3.</t>
  </si>
  <si>
    <t>Advocacy item 3</t>
  </si>
  <si>
    <t>2.12.4.</t>
  </si>
  <si>
    <t>Advocacy item 4</t>
  </si>
  <si>
    <t>2.12.5.</t>
  </si>
  <si>
    <t>Advocacy item 5</t>
  </si>
  <si>
    <t>TOTAL PROJECT ACTIVITIES</t>
  </si>
  <si>
    <t>PROJECT IMPLEMENTATION</t>
  </si>
  <si>
    <t>3.1</t>
  </si>
  <si>
    <t>3.1.1</t>
  </si>
  <si>
    <t>Coordination meetings</t>
  </si>
  <si>
    <t>3.1.2</t>
  </si>
  <si>
    <t>Travel and Accommodation</t>
  </si>
  <si>
    <t>3.1.3</t>
  </si>
  <si>
    <t>External coordination</t>
  </si>
  <si>
    <t>3.2</t>
  </si>
  <si>
    <t>3.2.1</t>
  </si>
  <si>
    <t>Trainings</t>
  </si>
  <si>
    <t>3.2.2</t>
  </si>
  <si>
    <t>Local partners/national members</t>
  </si>
  <si>
    <t>3.2.3</t>
  </si>
  <si>
    <t>Target beneficiaries</t>
  </si>
  <si>
    <t>3.2.4</t>
  </si>
  <si>
    <t>Faith communities</t>
  </si>
  <si>
    <t>TOTAL PROJECT IMPLEMENTATION</t>
  </si>
  <si>
    <t>QUALITY AND ACCOUNTABILITY</t>
  </si>
  <si>
    <t>4.1</t>
  </si>
  <si>
    <t>Assessments</t>
  </si>
  <si>
    <t>4.2</t>
  </si>
  <si>
    <t xml:space="preserve">Complaints and Response Mechanisms </t>
  </si>
  <si>
    <t>4.3</t>
  </si>
  <si>
    <t>Safeguarding</t>
  </si>
  <si>
    <t>4.4</t>
  </si>
  <si>
    <t>Communication and visibility</t>
  </si>
  <si>
    <t>4.5</t>
  </si>
  <si>
    <t>Monitoring &amp; evaluation</t>
  </si>
  <si>
    <t>4.6</t>
  </si>
  <si>
    <t>Audit</t>
  </si>
  <si>
    <t>TOTAL QUALITY AND ACCOUNTABILITY</t>
  </si>
  <si>
    <t>LOGISTICS</t>
  </si>
  <si>
    <t>5.1</t>
  </si>
  <si>
    <t>Transportation</t>
  </si>
  <si>
    <t>5.1.2</t>
  </si>
  <si>
    <t>Vehicle Rental</t>
  </si>
  <si>
    <t>5.1.3</t>
  </si>
  <si>
    <t>Fuel</t>
  </si>
  <si>
    <t>5.2</t>
  </si>
  <si>
    <t>Warehousing</t>
  </si>
  <si>
    <t>5.2.1</t>
  </si>
  <si>
    <t>Warehouse rental</t>
  </si>
  <si>
    <t>5.2.2</t>
  </si>
  <si>
    <t>Wages for Security/ Guards</t>
  </si>
  <si>
    <t>5.3</t>
  </si>
  <si>
    <t>Handling</t>
  </si>
  <si>
    <t>5.3.1</t>
  </si>
  <si>
    <t>Salaries for Logistician/Procurement Officer</t>
  </si>
  <si>
    <t>5.3.2</t>
  </si>
  <si>
    <t>Salaries / wages for labourers</t>
  </si>
  <si>
    <t>5.3.3</t>
  </si>
  <si>
    <t>Salaries / wages for drivers</t>
  </si>
  <si>
    <t>TOTAL LOGISTICS</t>
  </si>
  <si>
    <t>ASSETS &amp; EQUIPMENT</t>
  </si>
  <si>
    <t>5.1.</t>
  </si>
  <si>
    <t>Computers and accessories</t>
  </si>
  <si>
    <t>5.2.</t>
  </si>
  <si>
    <t>Printers</t>
  </si>
  <si>
    <t>5.3.</t>
  </si>
  <si>
    <t>Office Furniture</t>
  </si>
  <si>
    <t>5.4.</t>
  </si>
  <si>
    <t>Communications equipment e.g. camera, sat phone, etc</t>
  </si>
  <si>
    <t>TOTAL PROGRAM ASSETS &amp; EQUIPMENT</t>
  </si>
  <si>
    <t xml:space="preserve">TOTAL DIRECT COST </t>
  </si>
  <si>
    <t>INDIRECT COSTS: PERSONNEL, ADMINISTRATION &amp; SUPPORT</t>
  </si>
  <si>
    <t>Staff salaries - Cost shared</t>
  </si>
  <si>
    <t>Salaries e. g % for Programme Director)</t>
  </si>
  <si>
    <t>Salaries e. g % for Finance Director)</t>
  </si>
  <si>
    <t>Salaries for accountant and other admin or secretarial staff …..)</t>
  </si>
  <si>
    <t>Staff Insurance</t>
  </si>
  <si>
    <t>Office rent</t>
  </si>
  <si>
    <t>Office Utilities</t>
  </si>
  <si>
    <t>Office stationery</t>
  </si>
  <si>
    <t>Office Insurance</t>
  </si>
  <si>
    <t>Phone and internet charges</t>
  </si>
  <si>
    <t>TOTAL INDIRECT COST: PERSONNEL, ADMIN. &amp; SUPPORT</t>
  </si>
  <si>
    <t>TOTAL EXPENDITURE exclusive International Coordination Fee</t>
  </si>
  <si>
    <t>INTERNATIONAL COORDINATION FEE (ICF) - 3%</t>
  </si>
  <si>
    <t>TOTAL EXPENDITURE inclusive International Coordination Fee</t>
  </si>
  <si>
    <t>BALANCE REQUESTED (minus available income)</t>
  </si>
  <si>
    <t>PROPOSED DISPOSITION OF CAPITAL ASSETS at Completion date</t>
  </si>
  <si>
    <t xml:space="preserve">ITEM - (List each over US$500) </t>
  </si>
  <si>
    <t xml:space="preserve"> Actual cost</t>
  </si>
  <si>
    <t>Disposition</t>
  </si>
  <si>
    <r>
      <t xml:space="preserve">Budget rate </t>
    </r>
    <r>
      <rPr>
        <i/>
        <sz val="8"/>
        <color theme="1"/>
        <rFont val="Arial"/>
        <family val="2"/>
      </rPr>
      <t>(please input exchange rate here)</t>
    </r>
  </si>
  <si>
    <r>
      <rPr>
        <b/>
        <sz val="10"/>
        <color theme="1"/>
        <rFont val="Arial"/>
        <family val="2"/>
      </rPr>
      <t>Requesting ACT member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(please input org name)</t>
    </r>
  </si>
  <si>
    <t>Total Amount Received</t>
  </si>
  <si>
    <t>Local Currency</t>
  </si>
  <si>
    <r>
      <t xml:space="preserve">INCOME - </t>
    </r>
    <r>
      <rPr>
        <b/>
        <sz val="9"/>
        <rFont val="Arial"/>
      </rPr>
      <t>Transfers from ACT Secretariat and direct transfers</t>
    </r>
  </si>
  <si>
    <t>Amount received per member</t>
  </si>
  <si>
    <t>Local currency per budget ex rate</t>
  </si>
  <si>
    <t>Member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</si>
</sst>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??_);_(@_)"/>
    <numFmt numFmtId="165" formatCode="#,##0.00000"/>
    <numFmt numFmtId="166" formatCode="yyyy\-mm\-dd"/>
    <numFmt numFmtId="167" formatCode="_-* #,##0_-;\-* #,##0_-;_-* &quot;-&quot;??_-;_-@"/>
    <numFmt numFmtId="168" formatCode="_-* #,##0.00_-;\-* #,##0.00_-;_-* &quot;-&quot;??_-;_-@"/>
    <numFmt numFmtId="169" formatCode="_(* #,##0.0_);_(* \(#,##0.0\);_(* &quot;-&quot;??_);_(@_)"/>
    <numFmt numFmtId="170" formatCode="0.000%"/>
    <numFmt numFmtId="171" formatCode="_-* #,##0_-;\-* #,##0_-;_-* &quot;-&quot;??_-;_-@_-"/>
  </numFmts>
  <fonts count="41" x14ac:knownFonts="1">
    <font>
      <sz val="10"/>
      <color rgb="FF000000"/>
      <name val="Arial"/>
    </font>
    <font>
      <sz val="16"/>
      <color theme="1"/>
      <name val="Aharoni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i/>
      <sz val="10"/>
      <color rgb="FFFF0000"/>
      <name val="Arial"/>
    </font>
    <font>
      <sz val="10"/>
      <color rgb="FFFF0000"/>
      <name val="Arial"/>
    </font>
    <font>
      <b/>
      <i/>
      <sz val="10"/>
      <color theme="1"/>
      <name val="Arial"/>
    </font>
    <font>
      <b/>
      <sz val="12"/>
      <color rgb="FFF2F2F2"/>
      <name val="Arial"/>
    </font>
    <font>
      <sz val="10"/>
      <color rgb="FFF2F2F2"/>
      <name val="Arial"/>
    </font>
    <font>
      <b/>
      <sz val="10"/>
      <color rgb="FFF2F2F2"/>
      <name val="Arial"/>
    </font>
    <font>
      <b/>
      <sz val="10"/>
      <color rgb="FFC00000"/>
      <name val="Arial"/>
    </font>
    <font>
      <i/>
      <sz val="8"/>
      <color rgb="FFFF0000"/>
      <name val="Arial"/>
    </font>
    <font>
      <i/>
      <u/>
      <sz val="8"/>
      <color rgb="FFFF0000"/>
      <name val="Arial"/>
    </font>
    <font>
      <i/>
      <sz val="10"/>
      <color theme="1"/>
      <name val="Arial"/>
    </font>
    <font>
      <sz val="10"/>
      <color theme="0"/>
      <name val="Arial"/>
    </font>
    <font>
      <b/>
      <sz val="12"/>
      <color theme="0"/>
      <name val="Arial"/>
    </font>
    <font>
      <b/>
      <sz val="10"/>
      <color theme="0"/>
      <name val="Arial"/>
    </font>
    <font>
      <b/>
      <sz val="14"/>
      <color theme="0"/>
      <name val="Arial"/>
    </font>
    <font>
      <sz val="14"/>
      <color theme="1"/>
      <name val="Arial"/>
    </font>
    <font>
      <i/>
      <sz val="10"/>
      <color theme="0"/>
      <name val="Arial"/>
    </font>
    <font>
      <b/>
      <sz val="10"/>
      <color rgb="FF244061"/>
      <name val="Arial"/>
    </font>
    <font>
      <i/>
      <sz val="10"/>
      <color rgb="FF244061"/>
      <name val="Arial"/>
    </font>
    <font>
      <sz val="10"/>
      <color rgb="FF244061"/>
      <name val="Arial"/>
    </font>
    <font>
      <sz val="10"/>
      <color rgb="FF0070C0"/>
      <name val="Arial"/>
    </font>
    <font>
      <b/>
      <i/>
      <sz val="10"/>
      <color rgb="FF244061"/>
      <name val="Arial"/>
    </font>
    <font>
      <b/>
      <sz val="12"/>
      <color theme="1"/>
      <name val="Arial"/>
    </font>
    <font>
      <sz val="12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b/>
      <sz val="9"/>
      <name val="Arial"/>
    </font>
    <font>
      <sz val="10"/>
      <color rgb="FF000000"/>
      <name val="Arial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12"/>
      <color rgb="FFFF0000"/>
      <name val="Arial Black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4F6128"/>
        <bgColor rgb="FF4F6128"/>
      </patternFill>
    </fill>
    <fill>
      <patternFill patternType="solid">
        <fgColor rgb="FFC00000"/>
        <bgColor rgb="FFC00000"/>
      </patternFill>
    </fill>
    <fill>
      <patternFill patternType="solid">
        <fgColor rgb="FFD8D8D8"/>
        <bgColor rgb="FFD8D8D8"/>
      </patternFill>
    </fill>
    <fill>
      <patternFill patternType="solid">
        <fgColor rgb="FF595959"/>
        <bgColor rgb="FF595959"/>
      </patternFill>
    </fill>
    <fill>
      <patternFill patternType="solid">
        <fgColor rgb="FF366092"/>
        <bgColor rgb="FF366092"/>
      </patternFill>
    </fill>
    <fill>
      <patternFill patternType="solid">
        <fgColor rgb="FF632423"/>
        <bgColor rgb="FF632423"/>
      </patternFill>
    </fill>
    <fill>
      <patternFill patternType="solid">
        <fgColor rgb="FF0F243E"/>
        <bgColor rgb="FF0F243E"/>
      </patternFill>
    </fill>
    <fill>
      <patternFill patternType="solid">
        <fgColor rgb="FF3F3F3F"/>
        <bgColor rgb="FF3F3F3F"/>
      </patternFill>
    </fill>
    <fill>
      <patternFill patternType="solid">
        <fgColor rgb="FFEEECE1"/>
        <bgColor rgb="FFEEECE1"/>
      </patternFill>
    </fill>
    <fill>
      <patternFill patternType="solid">
        <fgColor rgb="FFFFFFE1"/>
        <bgColor rgb="FFFFFFE1"/>
      </patternFill>
    </fill>
    <fill>
      <patternFill patternType="solid">
        <fgColor rgb="FFDBE5F1"/>
        <bgColor rgb="FFDBE5F1"/>
      </patternFill>
    </fill>
    <fill>
      <patternFill patternType="solid">
        <fgColor rgb="FFDAEEF3"/>
        <bgColor rgb="FFDAEEF3"/>
      </patternFill>
    </fill>
    <fill>
      <patternFill patternType="solid">
        <fgColor rgb="FF244061"/>
        <bgColor rgb="FF244061"/>
      </patternFill>
    </fill>
    <fill>
      <patternFill patternType="solid">
        <fgColor rgb="FFBFBFBF"/>
        <bgColor rgb="FFBFBFBF"/>
      </patternFill>
    </fill>
    <fill>
      <patternFill patternType="solid">
        <fgColor rgb="FF95B3D7"/>
        <bgColor rgb="FF95B3D7"/>
      </patternFill>
    </fill>
    <fill>
      <patternFill patternType="solid">
        <fgColor rgb="FFFFFF99"/>
        <bgColor rgb="FFFFFF99"/>
      </patternFill>
    </fill>
    <fill>
      <patternFill patternType="solid">
        <fgColor theme="6" tint="-0.499984740745262"/>
        <bgColor rgb="FF4F6128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D8D8D8"/>
      </patternFill>
    </fill>
  </fills>
  <borders count="125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33" fillId="0" borderId="0" applyFont="0" applyFill="0" applyBorder="0" applyAlignment="0" applyProtection="0"/>
  </cellStyleXfs>
  <cellXfs count="41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9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4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6" fillId="0" borderId="0" xfId="0" applyNumberFormat="1" applyFont="1"/>
    <xf numFmtId="4" fontId="2" fillId="0" borderId="0" xfId="0" applyNumberFormat="1" applyFont="1" applyAlignment="1">
      <alignment horizontal="center"/>
    </xf>
    <xf numFmtId="4" fontId="12" fillId="0" borderId="0" xfId="0" applyNumberFormat="1" applyFont="1"/>
    <xf numFmtId="164" fontId="3" fillId="0" borderId="0" xfId="0" applyNumberFormat="1" applyFont="1"/>
    <xf numFmtId="4" fontId="13" fillId="0" borderId="0" xfId="0" applyNumberFormat="1" applyFont="1"/>
    <xf numFmtId="4" fontId="7" fillId="0" borderId="0" xfId="0" applyNumberFormat="1" applyFont="1"/>
    <xf numFmtId="4" fontId="14" fillId="3" borderId="2" xfId="0" applyNumberFormat="1" applyFont="1" applyFill="1" applyBorder="1"/>
    <xf numFmtId="0" fontId="18" fillId="7" borderId="5" xfId="0" applyFont="1" applyFill="1" applyBorder="1"/>
    <xf numFmtId="164" fontId="18" fillId="7" borderId="5" xfId="0" applyNumberFormat="1" applyFont="1" applyFill="1" applyBorder="1"/>
    <xf numFmtId="0" fontId="19" fillId="0" borderId="0" xfId="0" applyFont="1"/>
    <xf numFmtId="0" fontId="3" fillId="6" borderId="5" xfId="0" applyFont="1" applyFill="1" applyBorder="1" applyAlignment="1">
      <alignment horizontal="center"/>
    </xf>
    <xf numFmtId="0" fontId="3" fillId="6" borderId="5" xfId="0" applyFont="1" applyFill="1" applyBorder="1"/>
    <xf numFmtId="164" fontId="3" fillId="6" borderId="5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2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16" fillId="5" borderId="5" xfId="0" applyNumberFormat="1" applyFont="1" applyFill="1" applyBorder="1"/>
    <xf numFmtId="0" fontId="16" fillId="5" borderId="5" xfId="0" applyFont="1" applyFill="1" applyBorder="1"/>
    <xf numFmtId="164" fontId="16" fillId="5" borderId="5" xfId="0" applyNumberFormat="1" applyFont="1" applyFill="1" applyBorder="1"/>
    <xf numFmtId="167" fontId="2" fillId="0" borderId="5" xfId="0" applyNumberFormat="1" applyFont="1" applyBorder="1"/>
    <xf numFmtId="4" fontId="16" fillId="11" borderId="26" xfId="0" applyNumberFormat="1" applyFont="1" applyFill="1" applyBorder="1"/>
    <xf numFmtId="0" fontId="16" fillId="11" borderId="26" xfId="0" applyFont="1" applyFill="1" applyBorder="1"/>
    <xf numFmtId="164" fontId="16" fillId="11" borderId="26" xfId="0" applyNumberFormat="1" applyFont="1" applyFill="1" applyBorder="1"/>
    <xf numFmtId="10" fontId="2" fillId="0" borderId="0" xfId="0" applyNumberFormat="1" applyFont="1"/>
    <xf numFmtId="168" fontId="2" fillId="0" borderId="0" xfId="0" applyNumberFormat="1" applyFont="1"/>
    <xf numFmtId="3" fontId="3" fillId="0" borderId="35" xfId="0" applyNumberFormat="1" applyFont="1" applyBorder="1" applyAlignment="1">
      <alignment horizontal="center"/>
    </xf>
    <xf numFmtId="3" fontId="20" fillId="8" borderId="40" xfId="0" applyNumberFormat="1" applyFont="1" applyFill="1" applyBorder="1" applyAlignment="1">
      <alignment horizontal="center" wrapText="1"/>
    </xf>
    <xf numFmtId="4" fontId="17" fillId="8" borderId="41" xfId="0" applyNumberFormat="1" applyFont="1" applyFill="1" applyBorder="1" applyAlignment="1">
      <alignment horizontal="center"/>
    </xf>
    <xf numFmtId="4" fontId="20" fillId="9" borderId="42" xfId="0" applyNumberFormat="1" applyFont="1" applyFill="1" applyBorder="1" applyAlignment="1">
      <alignment horizontal="center"/>
    </xf>
    <xf numFmtId="4" fontId="17" fillId="9" borderId="40" xfId="0" applyNumberFormat="1" applyFont="1" applyFill="1" applyBorder="1" applyAlignment="1">
      <alignment horizontal="center"/>
    </xf>
    <xf numFmtId="3" fontId="5" fillId="12" borderId="44" xfId="0" applyNumberFormat="1" applyFont="1" applyFill="1" applyBorder="1" applyAlignment="1">
      <alignment horizontal="center"/>
    </xf>
    <xf numFmtId="4" fontId="3" fillId="12" borderId="45" xfId="0" applyNumberFormat="1" applyFont="1" applyFill="1" applyBorder="1" applyAlignment="1">
      <alignment horizontal="center"/>
    </xf>
    <xf numFmtId="3" fontId="5" fillId="13" borderId="45" xfId="0" applyNumberFormat="1" applyFont="1" applyFill="1" applyBorder="1" applyAlignment="1">
      <alignment horizontal="center"/>
    </xf>
    <xf numFmtId="4" fontId="3" fillId="13" borderId="45" xfId="0" applyNumberFormat="1" applyFont="1" applyFill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3" fontId="5" fillId="14" borderId="47" xfId="0" applyNumberFormat="1" applyFont="1" applyFill="1" applyBorder="1" applyAlignment="1">
      <alignment horizontal="center"/>
    </xf>
    <xf numFmtId="4" fontId="3" fillId="14" borderId="45" xfId="0" applyNumberFormat="1" applyFont="1" applyFill="1" applyBorder="1" applyAlignment="1">
      <alignment horizontal="center"/>
    </xf>
    <xf numFmtId="3" fontId="5" fillId="15" borderId="45" xfId="0" applyNumberFormat="1" applyFont="1" applyFill="1" applyBorder="1" applyAlignment="1">
      <alignment horizontal="center"/>
    </xf>
    <xf numFmtId="4" fontId="3" fillId="15" borderId="45" xfId="0" applyNumberFormat="1" applyFont="1" applyFill="1" applyBorder="1" applyAlignment="1">
      <alignment horizontal="center"/>
    </xf>
    <xf numFmtId="4" fontId="17" fillId="16" borderId="15" xfId="0" applyNumberFormat="1" applyFont="1" applyFill="1" applyBorder="1" applyAlignment="1">
      <alignment horizontal="left"/>
    </xf>
    <xf numFmtId="4" fontId="17" fillId="16" borderId="15" xfId="0" applyNumberFormat="1" applyFont="1" applyFill="1" applyBorder="1" applyAlignment="1">
      <alignment horizontal="center"/>
    </xf>
    <xf numFmtId="4" fontId="17" fillId="16" borderId="15" xfId="0" applyNumberFormat="1" applyFont="1" applyFill="1" applyBorder="1" applyAlignment="1">
      <alignment horizontal="center" wrapText="1"/>
    </xf>
    <xf numFmtId="164" fontId="17" fillId="16" borderId="15" xfId="0" applyNumberFormat="1" applyFont="1" applyFill="1" applyBorder="1" applyAlignment="1">
      <alignment horizontal="center" wrapText="1"/>
    </xf>
    <xf numFmtId="3" fontId="20" fillId="16" borderId="15" xfId="0" applyNumberFormat="1" applyFont="1" applyFill="1" applyBorder="1" applyAlignment="1">
      <alignment horizontal="center" wrapText="1"/>
    </xf>
    <xf numFmtId="164" fontId="17" fillId="16" borderId="48" xfId="0" applyNumberFormat="1" applyFont="1" applyFill="1" applyBorder="1" applyAlignment="1">
      <alignment horizontal="center"/>
    </xf>
    <xf numFmtId="3" fontId="17" fillId="16" borderId="49" xfId="0" applyNumberFormat="1" applyFont="1" applyFill="1" applyBorder="1" applyAlignment="1">
      <alignment horizontal="center"/>
    </xf>
    <xf numFmtId="10" fontId="17" fillId="16" borderId="50" xfId="0" applyNumberFormat="1" applyFont="1" applyFill="1" applyBorder="1" applyAlignment="1">
      <alignment horizontal="center"/>
    </xf>
    <xf numFmtId="3" fontId="20" fillId="16" borderId="51" xfId="0" applyNumberFormat="1" applyFont="1" applyFill="1" applyBorder="1" applyAlignment="1">
      <alignment horizontal="center"/>
    </xf>
    <xf numFmtId="4" fontId="17" fillId="16" borderId="52" xfId="0" applyNumberFormat="1" applyFont="1" applyFill="1" applyBorder="1" applyAlignment="1">
      <alignment horizontal="center"/>
    </xf>
    <xf numFmtId="3" fontId="20" fillId="16" borderId="52" xfId="0" applyNumberFormat="1" applyFont="1" applyFill="1" applyBorder="1" applyAlignment="1">
      <alignment horizontal="center"/>
    </xf>
    <xf numFmtId="4" fontId="17" fillId="16" borderId="53" xfId="0" applyNumberFormat="1" applyFont="1" applyFill="1" applyBorder="1" applyAlignment="1">
      <alignment horizontal="center"/>
    </xf>
    <xf numFmtId="3" fontId="20" fillId="16" borderId="54" xfId="0" applyNumberFormat="1" applyFont="1" applyFill="1" applyBorder="1" applyAlignment="1">
      <alignment horizontal="center"/>
    </xf>
    <xf numFmtId="4" fontId="2" fillId="3" borderId="2" xfId="0" applyNumberFormat="1" applyFont="1" applyFill="1" applyBorder="1"/>
    <xf numFmtId="4" fontId="3" fillId="0" borderId="27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164" fontId="2" fillId="12" borderId="56" xfId="0" applyNumberFormat="1" applyFont="1" applyFill="1" applyBorder="1"/>
    <xf numFmtId="164" fontId="2" fillId="12" borderId="57" xfId="0" applyNumberFormat="1" applyFont="1" applyFill="1" applyBorder="1"/>
    <xf numFmtId="164" fontId="2" fillId="13" borderId="57" xfId="0" applyNumberFormat="1" applyFont="1" applyFill="1" applyBorder="1"/>
    <xf numFmtId="4" fontId="2" fillId="0" borderId="32" xfId="0" applyNumberFormat="1" applyFont="1" applyBorder="1"/>
    <xf numFmtId="4" fontId="2" fillId="14" borderId="58" xfId="0" applyNumberFormat="1" applyFont="1" applyFill="1" applyBorder="1"/>
    <xf numFmtId="4" fontId="2" fillId="14" borderId="57" xfId="0" applyNumberFormat="1" applyFont="1" applyFill="1" applyBorder="1"/>
    <xf numFmtId="4" fontId="2" fillId="15" borderId="57" xfId="0" applyNumberFormat="1" applyFont="1" applyFill="1" applyBorder="1"/>
    <xf numFmtId="3" fontId="21" fillId="17" borderId="49" xfId="0" applyNumberFormat="1" applyFont="1" applyFill="1" applyBorder="1" applyAlignment="1">
      <alignment horizontal="center"/>
    </xf>
    <xf numFmtId="4" fontId="21" fillId="17" borderId="49" xfId="0" applyNumberFormat="1" applyFont="1" applyFill="1" applyBorder="1"/>
    <xf numFmtId="4" fontId="21" fillId="17" borderId="49" xfId="0" applyNumberFormat="1" applyFont="1" applyFill="1" applyBorder="1" applyAlignment="1">
      <alignment horizontal="center"/>
    </xf>
    <xf numFmtId="164" fontId="21" fillId="17" borderId="49" xfId="0" applyNumberFormat="1" applyFont="1" applyFill="1" applyBorder="1" applyAlignment="1">
      <alignment horizontal="center"/>
    </xf>
    <xf numFmtId="3" fontId="22" fillId="17" borderId="49" xfId="0" applyNumberFormat="1" applyFont="1" applyFill="1" applyBorder="1" applyAlignment="1">
      <alignment horizontal="center"/>
    </xf>
    <xf numFmtId="3" fontId="23" fillId="17" borderId="49" xfId="0" applyNumberFormat="1" applyFont="1" applyFill="1" applyBorder="1"/>
    <xf numFmtId="4" fontId="23" fillId="17" borderId="49" xfId="0" applyNumberFormat="1" applyFont="1" applyFill="1" applyBorder="1"/>
    <xf numFmtId="4" fontId="23" fillId="17" borderId="48" xfId="0" applyNumberFormat="1" applyFont="1" applyFill="1" applyBorder="1"/>
    <xf numFmtId="4" fontId="23" fillId="17" borderId="50" xfId="0" applyNumberFormat="1" applyFont="1" applyFill="1" applyBorder="1"/>
    <xf numFmtId="164" fontId="3" fillId="17" borderId="51" xfId="0" applyNumberFormat="1" applyFont="1" applyFill="1" applyBorder="1" applyAlignment="1">
      <alignment horizontal="center"/>
    </xf>
    <xf numFmtId="164" fontId="3" fillId="17" borderId="52" xfId="0" applyNumberFormat="1" applyFont="1" applyFill="1" applyBorder="1" applyAlignment="1">
      <alignment horizontal="center"/>
    </xf>
    <xf numFmtId="4" fontId="3" fillId="17" borderId="53" xfId="0" applyNumberFormat="1" applyFont="1" applyFill="1" applyBorder="1" applyAlignment="1">
      <alignment horizontal="center"/>
    </xf>
    <xf numFmtId="4" fontId="3" fillId="17" borderId="54" xfId="0" applyNumberFormat="1" applyFont="1" applyFill="1" applyBorder="1" applyAlignment="1">
      <alignment horizontal="center"/>
    </xf>
    <xf numFmtId="4" fontId="2" fillId="17" borderId="52" xfId="0" applyNumberFormat="1" applyFont="1" applyFill="1" applyBorder="1"/>
    <xf numFmtId="169" fontId="2" fillId="2" borderId="59" xfId="0" applyNumberFormat="1" applyFont="1" applyFill="1" applyBorder="1"/>
    <xf numFmtId="164" fontId="2" fillId="2" borderId="59" xfId="0" applyNumberFormat="1" applyFont="1" applyFill="1" applyBorder="1"/>
    <xf numFmtId="164" fontId="2" fillId="2" borderId="59" xfId="0" applyNumberFormat="1" applyFont="1" applyFill="1" applyBorder="1" applyAlignment="1">
      <alignment horizontal="center"/>
    </xf>
    <xf numFmtId="164" fontId="2" fillId="0" borderId="13" xfId="0" applyNumberFormat="1" applyFont="1" applyBorder="1"/>
    <xf numFmtId="164" fontId="2" fillId="0" borderId="11" xfId="0" applyNumberFormat="1" applyFont="1" applyBorder="1"/>
    <xf numFmtId="164" fontId="2" fillId="0" borderId="31" xfId="0" applyNumberFormat="1" applyFont="1" applyBorder="1"/>
    <xf numFmtId="164" fontId="2" fillId="0" borderId="4" xfId="0" applyNumberFormat="1" applyFont="1" applyBorder="1"/>
    <xf numFmtId="164" fontId="2" fillId="0" borderId="30" xfId="0" applyNumberFormat="1" applyFont="1" applyBorder="1"/>
    <xf numFmtId="164" fontId="23" fillId="12" borderId="60" xfId="0" applyNumberFormat="1" applyFont="1" applyFill="1" applyBorder="1"/>
    <xf numFmtId="164" fontId="2" fillId="12" borderId="59" xfId="0" applyNumberFormat="1" applyFont="1" applyFill="1" applyBorder="1"/>
    <xf numFmtId="164" fontId="23" fillId="13" borderId="59" xfId="0" applyNumberFormat="1" applyFont="1" applyFill="1" applyBorder="1"/>
    <xf numFmtId="170" fontId="2" fillId="0" borderId="61" xfId="0" applyNumberFormat="1" applyFont="1" applyBorder="1" applyAlignment="1">
      <alignment horizontal="center"/>
    </xf>
    <xf numFmtId="164" fontId="23" fillId="14" borderId="58" xfId="0" applyNumberFormat="1" applyFont="1" applyFill="1" applyBorder="1"/>
    <xf numFmtId="164" fontId="2" fillId="14" borderId="57" xfId="0" applyNumberFormat="1" applyFont="1" applyFill="1" applyBorder="1"/>
    <xf numFmtId="164" fontId="2" fillId="15" borderId="57" xfId="0" applyNumberFormat="1" applyFont="1" applyFill="1" applyBorder="1"/>
    <xf numFmtId="4" fontId="23" fillId="0" borderId="32" xfId="0" applyNumberFormat="1" applyFont="1" applyBorder="1"/>
    <xf numFmtId="164" fontId="2" fillId="6" borderId="62" xfId="0" applyNumberFormat="1" applyFont="1" applyFill="1" applyBorder="1"/>
    <xf numFmtId="4" fontId="24" fillId="6" borderId="63" xfId="0" applyNumberFormat="1" applyFont="1" applyFill="1" applyBorder="1" applyAlignment="1">
      <alignment wrapText="1"/>
    </xf>
    <xf numFmtId="164" fontId="24" fillId="6" borderId="67" xfId="0" applyNumberFormat="1" applyFont="1" applyFill="1" applyBorder="1"/>
    <xf numFmtId="164" fontId="24" fillId="6" borderId="68" xfId="0" applyNumberFormat="1" applyFont="1" applyFill="1" applyBorder="1"/>
    <xf numFmtId="164" fontId="24" fillId="6" borderId="69" xfId="0" applyNumberFormat="1" applyFont="1" applyFill="1" applyBorder="1"/>
    <xf numFmtId="164" fontId="24" fillId="6" borderId="70" xfId="0" applyNumberFormat="1" applyFont="1" applyFill="1" applyBorder="1"/>
    <xf numFmtId="164" fontId="24" fillId="6" borderId="71" xfId="0" applyNumberFormat="1" applyFont="1" applyFill="1" applyBorder="1"/>
    <xf numFmtId="164" fontId="24" fillId="6" borderId="72" xfId="0" applyNumberFormat="1" applyFont="1" applyFill="1" applyBorder="1"/>
    <xf numFmtId="170" fontId="24" fillId="6" borderId="71" xfId="0" applyNumberFormat="1" applyFont="1" applyFill="1" applyBorder="1"/>
    <xf numFmtId="164" fontId="2" fillId="6" borderId="73" xfId="0" applyNumberFormat="1" applyFont="1" applyFill="1" applyBorder="1" applyAlignment="1">
      <alignment horizontal="right"/>
    </xf>
    <xf numFmtId="164" fontId="2" fillId="6" borderId="67" xfId="0" applyNumberFormat="1" applyFont="1" applyFill="1" applyBorder="1"/>
    <xf numFmtId="10" fontId="2" fillId="6" borderId="74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2" fillId="2" borderId="5" xfId="0" applyNumberFormat="1" applyFont="1" applyFill="1" applyBorder="1" applyAlignment="1">
      <alignment horizontal="center"/>
    </xf>
    <xf numFmtId="164" fontId="2" fillId="0" borderId="6" xfId="0" applyNumberFormat="1" applyFont="1" applyBorder="1"/>
    <xf numFmtId="164" fontId="2" fillId="0" borderId="36" xfId="0" applyNumberFormat="1" applyFont="1" applyBorder="1"/>
    <xf numFmtId="164" fontId="2" fillId="0" borderId="75" xfId="0" applyNumberFormat="1" applyFont="1" applyBorder="1"/>
    <xf numFmtId="164" fontId="2" fillId="0" borderId="76" xfId="0" applyNumberFormat="1" applyFont="1" applyBorder="1"/>
    <xf numFmtId="164" fontId="2" fillId="12" borderId="77" xfId="0" applyNumberFormat="1" applyFont="1" applyFill="1" applyBorder="1" applyAlignment="1">
      <alignment horizontal="right"/>
    </xf>
    <xf numFmtId="164" fontId="2" fillId="12" borderId="5" xfId="0" applyNumberFormat="1" applyFont="1" applyFill="1" applyBorder="1" applyAlignment="1">
      <alignment horizontal="right"/>
    </xf>
    <xf numFmtId="164" fontId="2" fillId="13" borderId="5" xfId="0" applyNumberFormat="1" applyFont="1" applyFill="1" applyBorder="1" applyAlignment="1">
      <alignment horizontal="right"/>
    </xf>
    <xf numFmtId="170" fontId="2" fillId="0" borderId="35" xfId="0" applyNumberFormat="1" applyFont="1" applyBorder="1" applyAlignment="1">
      <alignment horizontal="center"/>
    </xf>
    <xf numFmtId="164" fontId="2" fillId="14" borderId="78" xfId="0" applyNumberFormat="1" applyFont="1" applyFill="1" applyBorder="1" applyAlignment="1">
      <alignment horizontal="right"/>
    </xf>
    <xf numFmtId="164" fontId="2" fillId="14" borderId="59" xfId="0" applyNumberFormat="1" applyFont="1" applyFill="1" applyBorder="1"/>
    <xf numFmtId="164" fontId="2" fillId="15" borderId="59" xfId="0" applyNumberFormat="1" applyFont="1" applyFill="1" applyBorder="1"/>
    <xf numFmtId="4" fontId="2" fillId="0" borderId="79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center"/>
    </xf>
    <xf numFmtId="164" fontId="2" fillId="14" borderId="80" xfId="0" applyNumberFormat="1" applyFont="1" applyFill="1" applyBorder="1" applyAlignment="1">
      <alignment horizontal="right"/>
    </xf>
    <xf numFmtId="164" fontId="2" fillId="14" borderId="5" xfId="0" applyNumberFormat="1" applyFont="1" applyFill="1" applyBorder="1"/>
    <xf numFmtId="164" fontId="2" fillId="15" borderId="5" xfId="0" applyNumberFormat="1" applyFont="1" applyFill="1" applyBorder="1"/>
    <xf numFmtId="4" fontId="2" fillId="0" borderId="35" xfId="0" applyNumberFormat="1" applyFont="1" applyBorder="1" applyAlignment="1">
      <alignment horizontal="right"/>
    </xf>
    <xf numFmtId="164" fontId="2" fillId="2" borderId="45" xfId="0" applyNumberFormat="1" applyFont="1" applyFill="1" applyBorder="1"/>
    <xf numFmtId="164" fontId="2" fillId="2" borderId="45" xfId="0" applyNumberFormat="1" applyFont="1" applyFill="1" applyBorder="1" applyAlignment="1">
      <alignment horizontal="center"/>
    </xf>
    <xf numFmtId="164" fontId="2" fillId="0" borderId="10" xfId="0" applyNumberFormat="1" applyFont="1" applyBorder="1"/>
    <xf numFmtId="164" fontId="2" fillId="0" borderId="8" xfId="0" applyNumberFormat="1" applyFont="1" applyBorder="1"/>
    <xf numFmtId="164" fontId="2" fillId="0" borderId="81" xfId="0" applyNumberFormat="1" applyFont="1" applyBorder="1"/>
    <xf numFmtId="164" fontId="2" fillId="0" borderId="82" xfId="0" applyNumberFormat="1" applyFont="1" applyBorder="1"/>
    <xf numFmtId="164" fontId="2" fillId="0" borderId="83" xfId="0" applyNumberFormat="1" applyFont="1" applyBorder="1"/>
    <xf numFmtId="164" fontId="2" fillId="12" borderId="44" xfId="0" applyNumberFormat="1" applyFont="1" applyFill="1" applyBorder="1" applyAlignment="1">
      <alignment horizontal="right"/>
    </xf>
    <xf numFmtId="164" fontId="2" fillId="12" borderId="45" xfId="0" applyNumberFormat="1" applyFont="1" applyFill="1" applyBorder="1" applyAlignment="1">
      <alignment horizontal="right"/>
    </xf>
    <xf numFmtId="164" fontId="2" fillId="13" borderId="45" xfId="0" applyNumberFormat="1" applyFont="1" applyFill="1" applyBorder="1" applyAlignment="1">
      <alignment horizontal="right"/>
    </xf>
    <xf numFmtId="4" fontId="2" fillId="0" borderId="46" xfId="0" applyNumberFormat="1" applyFont="1" applyBorder="1" applyAlignment="1">
      <alignment horizontal="center"/>
    </xf>
    <xf numFmtId="164" fontId="2" fillId="14" borderId="47" xfId="0" applyNumberFormat="1" applyFont="1" applyFill="1" applyBorder="1" applyAlignment="1">
      <alignment horizontal="right"/>
    </xf>
    <xf numFmtId="164" fontId="2" fillId="14" borderId="45" xfId="0" applyNumberFormat="1" applyFont="1" applyFill="1" applyBorder="1"/>
    <xf numFmtId="164" fontId="2" fillId="15" borderId="45" xfId="0" applyNumberFormat="1" applyFont="1" applyFill="1" applyBorder="1"/>
    <xf numFmtId="4" fontId="2" fillId="0" borderId="46" xfId="0" applyNumberFormat="1" applyFont="1" applyBorder="1" applyAlignment="1">
      <alignment horizontal="right"/>
    </xf>
    <xf numFmtId="4" fontId="2" fillId="6" borderId="74" xfId="0" applyNumberFormat="1" applyFont="1" applyFill="1" applyBorder="1" applyAlignment="1">
      <alignment horizontal="right"/>
    </xf>
    <xf numFmtId="164" fontId="2" fillId="12" borderId="60" xfId="0" applyNumberFormat="1" applyFont="1" applyFill="1" applyBorder="1"/>
    <xf numFmtId="164" fontId="2" fillId="12" borderId="59" xfId="0" applyNumberFormat="1" applyFont="1" applyFill="1" applyBorder="1" applyAlignment="1">
      <alignment horizontal="right"/>
    </xf>
    <xf numFmtId="164" fontId="2" fillId="13" borderId="59" xfId="0" applyNumberFormat="1" applyFont="1" applyFill="1" applyBorder="1"/>
    <xf numFmtId="4" fontId="2" fillId="0" borderId="79" xfId="0" applyNumberFormat="1" applyFont="1" applyBorder="1"/>
    <xf numFmtId="164" fontId="2" fillId="14" borderId="78" xfId="0" applyNumberFormat="1" applyFont="1" applyFill="1" applyBorder="1"/>
    <xf numFmtId="164" fontId="2" fillId="12" borderId="77" xfId="0" applyNumberFormat="1" applyFont="1" applyFill="1" applyBorder="1"/>
    <xf numFmtId="164" fontId="2" fillId="13" borderId="5" xfId="0" applyNumberFormat="1" applyFont="1" applyFill="1" applyBorder="1"/>
    <xf numFmtId="4" fontId="2" fillId="0" borderId="35" xfId="0" applyNumberFormat="1" applyFont="1" applyBorder="1"/>
    <xf numFmtId="164" fontId="2" fillId="14" borderId="80" xfId="0" applyNumberFormat="1" applyFont="1" applyFill="1" applyBorder="1"/>
    <xf numFmtId="164" fontId="2" fillId="12" borderId="44" xfId="0" applyNumberFormat="1" applyFont="1" applyFill="1" applyBorder="1"/>
    <xf numFmtId="164" fontId="2" fillId="13" borderId="45" xfId="0" applyNumberFormat="1" applyFont="1" applyFill="1" applyBorder="1"/>
    <xf numFmtId="4" fontId="2" fillId="0" borderId="46" xfId="0" applyNumberFormat="1" applyFont="1" applyBorder="1"/>
    <xf numFmtId="164" fontId="2" fillId="14" borderId="47" xfId="0" applyNumberFormat="1" applyFont="1" applyFill="1" applyBorder="1"/>
    <xf numFmtId="3" fontId="21" fillId="17" borderId="49" xfId="0" applyNumberFormat="1" applyFont="1" applyFill="1" applyBorder="1" applyAlignment="1">
      <alignment horizontal="left"/>
    </xf>
    <xf numFmtId="3" fontId="25" fillId="17" borderId="49" xfId="0" applyNumberFormat="1" applyFont="1" applyFill="1" applyBorder="1" applyAlignment="1">
      <alignment horizontal="center"/>
    </xf>
    <xf numFmtId="164" fontId="21" fillId="17" borderId="49" xfId="0" applyNumberFormat="1" applyFont="1" applyFill="1" applyBorder="1"/>
    <xf numFmtId="164" fontId="21" fillId="17" borderId="48" xfId="0" applyNumberFormat="1" applyFont="1" applyFill="1" applyBorder="1"/>
    <xf numFmtId="164" fontId="21" fillId="17" borderId="50" xfId="0" applyNumberFormat="1" applyFont="1" applyFill="1" applyBorder="1"/>
    <xf numFmtId="164" fontId="2" fillId="17" borderId="52" xfId="0" applyNumberFormat="1" applyFont="1" applyFill="1" applyBorder="1"/>
    <xf numFmtId="4" fontId="2" fillId="17" borderId="53" xfId="0" applyNumberFormat="1" applyFont="1" applyFill="1" applyBorder="1"/>
    <xf numFmtId="164" fontId="2" fillId="17" borderId="54" xfId="0" applyNumberFormat="1" applyFont="1" applyFill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3" fontId="3" fillId="0" borderId="79" xfId="0" applyNumberFormat="1" applyFont="1" applyBorder="1"/>
    <xf numFmtId="164" fontId="3" fillId="0" borderId="84" xfId="0" applyNumberFormat="1" applyFont="1" applyBorder="1"/>
    <xf numFmtId="164" fontId="3" fillId="12" borderId="77" xfId="0" applyNumberFormat="1" applyFont="1" applyFill="1" applyBorder="1" applyAlignment="1">
      <alignment horizontal="center"/>
    </xf>
    <xf numFmtId="164" fontId="3" fillId="12" borderId="5" xfId="0" applyNumberFormat="1" applyFont="1" applyFill="1" applyBorder="1" applyAlignment="1">
      <alignment horizontal="center"/>
    </xf>
    <xf numFmtId="164" fontId="3" fillId="13" borderId="5" xfId="0" applyNumberFormat="1" applyFont="1" applyFill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164" fontId="3" fillId="14" borderId="80" xfId="0" applyNumberFormat="1" applyFont="1" applyFill="1" applyBorder="1" applyAlignment="1">
      <alignment horizontal="center"/>
    </xf>
    <xf numFmtId="164" fontId="2" fillId="6" borderId="87" xfId="0" applyNumberFormat="1" applyFont="1" applyFill="1" applyBorder="1"/>
    <xf numFmtId="4" fontId="24" fillId="6" borderId="88" xfId="0" applyNumberFormat="1" applyFont="1" applyFill="1" applyBorder="1" applyAlignment="1">
      <alignment wrapText="1"/>
    </xf>
    <xf numFmtId="164" fontId="24" fillId="6" borderId="85" xfId="0" applyNumberFormat="1" applyFont="1" applyFill="1" applyBorder="1"/>
    <xf numFmtId="164" fontId="24" fillId="6" borderId="2" xfId="0" applyNumberFormat="1" applyFont="1" applyFill="1" applyBorder="1"/>
    <xf numFmtId="164" fontId="24" fillId="6" borderId="86" xfId="0" applyNumberFormat="1" applyFont="1" applyFill="1" applyBorder="1"/>
    <xf numFmtId="164" fontId="24" fillId="12" borderId="77" xfId="0" applyNumberFormat="1" applyFont="1" applyFill="1" applyBorder="1"/>
    <xf numFmtId="164" fontId="24" fillId="12" borderId="5" xfId="0" applyNumberFormat="1" applyFont="1" applyFill="1" applyBorder="1"/>
    <xf numFmtId="164" fontId="24" fillId="13" borderId="5" xfId="0" applyNumberFormat="1" applyFont="1" applyFill="1" applyBorder="1"/>
    <xf numFmtId="4" fontId="24" fillId="0" borderId="35" xfId="0" applyNumberFormat="1" applyFont="1" applyBorder="1"/>
    <xf numFmtId="164" fontId="24" fillId="14" borderId="80" xfId="0" applyNumberFormat="1" applyFont="1" applyFill="1" applyBorder="1"/>
    <xf numFmtId="164" fontId="2" fillId="12" borderId="5" xfId="0" applyNumberFormat="1" applyFont="1" applyFill="1" applyBorder="1"/>
    <xf numFmtId="164" fontId="2" fillId="6" borderId="62" xfId="0" quotePrefix="1" applyNumberFormat="1" applyFont="1" applyFill="1" applyBorder="1"/>
    <xf numFmtId="3" fontId="21" fillId="17" borderId="92" xfId="0" applyNumberFormat="1" applyFont="1" applyFill="1" applyBorder="1" applyAlignment="1">
      <alignment horizontal="left"/>
    </xf>
    <xf numFmtId="4" fontId="21" fillId="17" borderId="92" xfId="0" applyNumberFormat="1" applyFont="1" applyFill="1" applyBorder="1"/>
    <xf numFmtId="164" fontId="24" fillId="17" borderId="95" xfId="0" applyNumberFormat="1" applyFont="1" applyFill="1" applyBorder="1"/>
    <xf numFmtId="164" fontId="24" fillId="17" borderId="96" xfId="0" applyNumberFormat="1" applyFont="1" applyFill="1" applyBorder="1"/>
    <xf numFmtId="3" fontId="2" fillId="0" borderId="27" xfId="0" applyNumberFormat="1" applyFont="1" applyBorder="1"/>
    <xf numFmtId="3" fontId="2" fillId="0" borderId="55" xfId="0" applyNumberFormat="1" applyFont="1" applyBorder="1"/>
    <xf numFmtId="4" fontId="23" fillId="6" borderId="2" xfId="0" applyNumberFormat="1" applyFont="1" applyFill="1" applyBorder="1"/>
    <xf numFmtId="4" fontId="23" fillId="6" borderId="85" xfId="0" applyNumberFormat="1" applyFont="1" applyFill="1" applyBorder="1"/>
    <xf numFmtId="4" fontId="23" fillId="6" borderId="86" xfId="0" applyNumberFormat="1" applyFont="1" applyFill="1" applyBorder="1"/>
    <xf numFmtId="3" fontId="2" fillId="0" borderId="35" xfId="0" applyNumberFormat="1" applyFont="1" applyBorder="1"/>
    <xf numFmtId="3" fontId="21" fillId="6" borderId="92" xfId="0" applyNumberFormat="1" applyFont="1" applyFill="1" applyBorder="1" applyAlignment="1">
      <alignment horizontal="left"/>
    </xf>
    <xf numFmtId="4" fontId="21" fillId="6" borderId="92" xfId="0" applyNumberFormat="1" applyFont="1" applyFill="1" applyBorder="1"/>
    <xf numFmtId="4" fontId="21" fillId="6" borderId="92" xfId="0" applyNumberFormat="1" applyFont="1" applyFill="1" applyBorder="1" applyAlignment="1">
      <alignment horizontal="center"/>
    </xf>
    <xf numFmtId="164" fontId="21" fillId="6" borderId="92" xfId="0" applyNumberFormat="1" applyFont="1" applyFill="1" applyBorder="1" applyAlignment="1">
      <alignment horizontal="center"/>
    </xf>
    <xf numFmtId="3" fontId="25" fillId="6" borderId="92" xfId="0" applyNumberFormat="1" applyFont="1" applyFill="1" applyBorder="1" applyAlignment="1">
      <alignment horizontal="center"/>
    </xf>
    <xf numFmtId="164" fontId="21" fillId="6" borderId="92" xfId="0" applyNumberFormat="1" applyFont="1" applyFill="1" applyBorder="1"/>
    <xf numFmtId="164" fontId="21" fillId="6" borderId="85" xfId="0" applyNumberFormat="1" applyFont="1" applyFill="1" applyBorder="1"/>
    <xf numFmtId="164" fontId="21" fillId="6" borderId="2" xfId="0" applyNumberFormat="1" applyFont="1" applyFill="1" applyBorder="1"/>
    <xf numFmtId="164" fontId="21" fillId="6" borderId="86" xfId="0" applyNumberFormat="1" applyFont="1" applyFill="1" applyBorder="1"/>
    <xf numFmtId="4" fontId="2" fillId="0" borderId="0" xfId="0" applyNumberFormat="1" applyFont="1" applyAlignment="1">
      <alignment horizontal="left" wrapText="1"/>
    </xf>
    <xf numFmtId="4" fontId="2" fillId="0" borderId="27" xfId="0" applyNumberFormat="1" applyFont="1" applyBorder="1"/>
    <xf numFmtId="4" fontId="2" fillId="0" borderId="55" xfId="0" applyNumberFormat="1" applyFont="1" applyBorder="1"/>
    <xf numFmtId="3" fontId="21" fillId="6" borderId="49" xfId="0" applyNumberFormat="1" applyFont="1" applyFill="1" applyBorder="1" applyAlignment="1">
      <alignment horizontal="center"/>
    </xf>
    <xf numFmtId="4" fontId="21" fillId="6" borderId="49" xfId="0" applyNumberFormat="1" applyFont="1" applyFill="1" applyBorder="1"/>
    <xf numFmtId="4" fontId="21" fillId="6" borderId="49" xfId="0" applyNumberFormat="1" applyFont="1" applyFill="1" applyBorder="1" applyAlignment="1">
      <alignment horizontal="center"/>
    </xf>
    <xf numFmtId="164" fontId="21" fillId="6" borderId="49" xfId="0" applyNumberFormat="1" applyFont="1" applyFill="1" applyBorder="1" applyAlignment="1">
      <alignment horizontal="center"/>
    </xf>
    <xf numFmtId="3" fontId="22" fillId="6" borderId="49" xfId="0" applyNumberFormat="1" applyFont="1" applyFill="1" applyBorder="1" applyAlignment="1">
      <alignment horizontal="center"/>
    </xf>
    <xf numFmtId="3" fontId="23" fillId="6" borderId="49" xfId="0" applyNumberFormat="1" applyFont="1" applyFill="1" applyBorder="1"/>
    <xf numFmtId="164" fontId="2" fillId="2" borderId="5" xfId="0" quotePrefix="1" applyNumberFormat="1" applyFont="1" applyFill="1" applyBorder="1" applyAlignment="1">
      <alignment horizontal="center"/>
    </xf>
    <xf numFmtId="4" fontId="23" fillId="6" borderId="50" xfId="0" applyNumberFormat="1" applyFont="1" applyFill="1" applyBorder="1"/>
    <xf numFmtId="164" fontId="2" fillId="2" borderId="59" xfId="0" quotePrefix="1" applyNumberFormat="1" applyFont="1" applyFill="1" applyBorder="1" applyAlignment="1">
      <alignment horizontal="center"/>
    </xf>
    <xf numFmtId="164" fontId="3" fillId="12" borderId="77" xfId="0" applyNumberFormat="1" applyFont="1" applyFill="1" applyBorder="1"/>
    <xf numFmtId="164" fontId="3" fillId="12" borderId="5" xfId="0" applyNumberFormat="1" applyFont="1" applyFill="1" applyBorder="1"/>
    <xf numFmtId="164" fontId="3" fillId="13" borderId="5" xfId="0" applyNumberFormat="1" applyFont="1" applyFill="1" applyBorder="1"/>
    <xf numFmtId="3" fontId="3" fillId="0" borderId="35" xfId="0" applyNumberFormat="1" applyFont="1" applyBorder="1"/>
    <xf numFmtId="164" fontId="3" fillId="14" borderId="80" xfId="0" applyNumberFormat="1" applyFont="1" applyFill="1" applyBorder="1"/>
    <xf numFmtId="4" fontId="23" fillId="6" borderId="49" xfId="0" applyNumberFormat="1" applyFont="1" applyFill="1" applyBorder="1"/>
    <xf numFmtId="164" fontId="2" fillId="2" borderId="5" xfId="0" quotePrefix="1" applyNumberFormat="1" applyFont="1" applyFill="1" applyBorder="1"/>
    <xf numFmtId="4" fontId="3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27" xfId="0" applyNumberFormat="1" applyFont="1" applyBorder="1"/>
    <xf numFmtId="3" fontId="3" fillId="0" borderId="55" xfId="0" applyNumberFormat="1" applyFont="1" applyBorder="1"/>
    <xf numFmtId="164" fontId="2" fillId="2" borderId="59" xfId="0" applyNumberFormat="1" applyFont="1" applyFill="1" applyBorder="1" applyAlignment="1">
      <alignment wrapText="1"/>
    </xf>
    <xf numFmtId="3" fontId="21" fillId="0" borderId="94" xfId="0" applyNumberFormat="1" applyFont="1" applyBorder="1" applyAlignment="1">
      <alignment horizontal="left"/>
    </xf>
    <xf numFmtId="4" fontId="21" fillId="0" borderId="94" xfId="0" applyNumberFormat="1" applyFont="1" applyBorder="1"/>
    <xf numFmtId="4" fontId="21" fillId="0" borderId="94" xfId="0" applyNumberFormat="1" applyFont="1" applyBorder="1" applyAlignment="1">
      <alignment horizontal="center"/>
    </xf>
    <xf numFmtId="164" fontId="21" fillId="0" borderId="94" xfId="0" applyNumberFormat="1" applyFont="1" applyBorder="1" applyAlignment="1">
      <alignment horizontal="center"/>
    </xf>
    <xf numFmtId="3" fontId="25" fillId="0" borderId="94" xfId="0" applyNumberFormat="1" applyFont="1" applyBorder="1" applyAlignment="1">
      <alignment horizontal="center"/>
    </xf>
    <xf numFmtId="164" fontId="21" fillId="0" borderId="94" xfId="0" applyNumberFormat="1" applyFont="1" applyBorder="1"/>
    <xf numFmtId="164" fontId="21" fillId="0" borderId="99" xfId="0" applyNumberFormat="1" applyFont="1" applyBorder="1"/>
    <xf numFmtId="4" fontId="3" fillId="0" borderId="1" xfId="0" applyNumberFormat="1" applyFont="1" applyBorder="1"/>
    <xf numFmtId="4" fontId="2" fillId="0" borderId="1" xfId="0" applyNumberFormat="1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164" fontId="3" fillId="0" borderId="1" xfId="0" applyNumberFormat="1" applyFont="1" applyBorder="1"/>
    <xf numFmtId="3" fontId="3" fillId="0" borderId="1" xfId="0" applyNumberFormat="1" applyFont="1" applyBorder="1"/>
    <xf numFmtId="9" fontId="3" fillId="0" borderId="3" xfId="0" applyNumberFormat="1" applyFont="1" applyBorder="1"/>
    <xf numFmtId="0" fontId="3" fillId="0" borderId="64" xfId="0" applyFont="1" applyBorder="1"/>
    <xf numFmtId="0" fontId="3" fillId="0" borderId="27" xfId="0" applyFont="1" applyBorder="1"/>
    <xf numFmtId="0" fontId="3" fillId="0" borderId="0" xfId="0" applyFont="1"/>
    <xf numFmtId="0" fontId="3" fillId="0" borderId="55" xfId="0" applyFont="1" applyBorder="1"/>
    <xf numFmtId="9" fontId="3" fillId="0" borderId="35" xfId="0" applyNumberFormat="1" applyFont="1" applyBorder="1"/>
    <xf numFmtId="4" fontId="26" fillId="18" borderId="2" xfId="0" applyNumberFormat="1" applyFont="1" applyFill="1" applyBorder="1"/>
    <xf numFmtId="4" fontId="3" fillId="18" borderId="2" xfId="0" applyNumberFormat="1" applyFont="1" applyFill="1" applyBorder="1"/>
    <xf numFmtId="4" fontId="2" fillId="18" borderId="2" xfId="0" applyNumberFormat="1" applyFont="1" applyFill="1" applyBorder="1"/>
    <xf numFmtId="164" fontId="2" fillId="18" borderId="2" xfId="0" applyNumberFormat="1" applyFont="1" applyFill="1" applyBorder="1"/>
    <xf numFmtId="3" fontId="2" fillId="18" borderId="2" xfId="0" applyNumberFormat="1" applyFont="1" applyFill="1" applyBorder="1"/>
    <xf numFmtId="169" fontId="2" fillId="18" borderId="2" xfId="0" applyNumberFormat="1" applyFont="1" applyFill="1" applyBorder="1"/>
    <xf numFmtId="164" fontId="2" fillId="18" borderId="97" xfId="0" applyNumberFormat="1" applyFont="1" applyFill="1" applyBorder="1"/>
    <xf numFmtId="164" fontId="2" fillId="18" borderId="15" xfId="0" applyNumberFormat="1" applyFont="1" applyFill="1" applyBorder="1"/>
    <xf numFmtId="164" fontId="2" fillId="18" borderId="98" xfId="0" applyNumberFormat="1" applyFont="1" applyFill="1" applyBorder="1"/>
    <xf numFmtId="164" fontId="2" fillId="12" borderId="100" xfId="0" applyNumberFormat="1" applyFont="1" applyFill="1" applyBorder="1"/>
    <xf numFmtId="164" fontId="2" fillId="12" borderId="40" xfId="0" applyNumberFormat="1" applyFont="1" applyFill="1" applyBorder="1"/>
    <xf numFmtId="164" fontId="2" fillId="13" borderId="40" xfId="0" applyNumberFormat="1" applyFont="1" applyFill="1" applyBorder="1"/>
    <xf numFmtId="4" fontId="2" fillId="0" borderId="41" xfId="0" applyNumberFormat="1" applyFont="1" applyBorder="1"/>
    <xf numFmtId="164" fontId="2" fillId="14" borderId="42" xfId="0" applyNumberFormat="1" applyFont="1" applyFill="1" applyBorder="1"/>
    <xf numFmtId="164" fontId="2" fillId="14" borderId="40" xfId="0" applyNumberFormat="1" applyFont="1" applyFill="1" applyBorder="1"/>
    <xf numFmtId="164" fontId="2" fillId="15" borderId="40" xfId="0" applyNumberFormat="1" applyFont="1" applyFill="1" applyBorder="1"/>
    <xf numFmtId="4" fontId="8" fillId="10" borderId="2" xfId="0" applyNumberFormat="1" applyFont="1" applyFill="1" applyBorder="1"/>
    <xf numFmtId="4" fontId="26" fillId="10" borderId="2" xfId="0" applyNumberFormat="1" applyFont="1" applyFill="1" applyBorder="1"/>
    <xf numFmtId="4" fontId="27" fillId="10" borderId="2" xfId="0" applyNumberFormat="1" applyFont="1" applyFill="1" applyBorder="1"/>
    <xf numFmtId="164" fontId="27" fillId="10" borderId="2" xfId="0" applyNumberFormat="1" applyFont="1" applyFill="1" applyBorder="1"/>
    <xf numFmtId="3" fontId="27" fillId="10" borderId="2" xfId="0" applyNumberFormat="1" applyFont="1" applyFill="1" applyBorder="1"/>
    <xf numFmtId="164" fontId="16" fillId="10" borderId="2" xfId="0" applyNumberFormat="1" applyFont="1" applyFill="1" applyBorder="1"/>
    <xf numFmtId="164" fontId="27" fillId="0" borderId="0" xfId="0" applyNumberFormat="1" applyFont="1"/>
    <xf numFmtId="4" fontId="27" fillId="0" borderId="0" xfId="0" applyNumberFormat="1" applyFont="1"/>
    <xf numFmtId="4" fontId="3" fillId="19" borderId="2" xfId="0" applyNumberFormat="1" applyFont="1" applyFill="1" applyBorder="1"/>
    <xf numFmtId="4" fontId="2" fillId="19" borderId="2" xfId="0" applyNumberFormat="1" applyFont="1" applyFill="1" applyBorder="1"/>
    <xf numFmtId="164" fontId="2" fillId="19" borderId="2" xfId="0" applyNumberFormat="1" applyFont="1" applyFill="1" applyBorder="1"/>
    <xf numFmtId="3" fontId="2" fillId="19" borderId="2" xfId="0" applyNumberFormat="1" applyFont="1" applyFill="1" applyBorder="1"/>
    <xf numFmtId="4" fontId="3" fillId="19" borderId="101" xfId="0" applyNumberFormat="1" applyFont="1" applyFill="1" applyBorder="1"/>
    <xf numFmtId="4" fontId="28" fillId="0" borderId="0" xfId="0" applyNumberFormat="1" applyFont="1" applyAlignment="1">
      <alignment horizontal="center"/>
    </xf>
    <xf numFmtId="164" fontId="29" fillId="0" borderId="0" xfId="0" applyNumberFormat="1" applyFont="1"/>
    <xf numFmtId="0" fontId="31" fillId="0" borderId="0" xfId="0" applyFont="1" applyAlignment="1">
      <alignment horizontal="center"/>
    </xf>
    <xf numFmtId="164" fontId="35" fillId="0" borderId="0" xfId="0" applyNumberFormat="1" applyFont="1"/>
    <xf numFmtId="4" fontId="36" fillId="0" borderId="0" xfId="0" applyNumberFormat="1" applyFont="1"/>
    <xf numFmtId="171" fontId="2" fillId="0" borderId="5" xfId="1" applyNumberFormat="1" applyFont="1" applyBorder="1"/>
    <xf numFmtId="4" fontId="38" fillId="0" borderId="0" xfId="0" applyNumberFormat="1" applyFont="1"/>
    <xf numFmtId="165" fontId="11" fillId="3" borderId="3" xfId="0" applyNumberFormat="1" applyFont="1" applyFill="1" applyBorder="1" applyProtection="1">
      <protection locked="0"/>
    </xf>
    <xf numFmtId="4" fontId="34" fillId="0" borderId="0" xfId="0" applyNumberFormat="1" applyFont="1"/>
    <xf numFmtId="4" fontId="2" fillId="0" borderId="0" xfId="0" applyNumberFormat="1" applyFont="1" applyProtection="1">
      <protection locked="0"/>
    </xf>
    <xf numFmtId="4" fontId="6" fillId="0" borderId="0" xfId="0" applyNumberFormat="1" applyFont="1" applyProtection="1">
      <protection locked="0"/>
    </xf>
    <xf numFmtId="4" fontId="8" fillId="20" borderId="2" xfId="0" applyNumberFormat="1" applyFont="1" applyFill="1" applyBorder="1"/>
    <xf numFmtId="4" fontId="9" fillId="20" borderId="2" xfId="0" applyNumberFormat="1" applyFont="1" applyFill="1" applyBorder="1"/>
    <xf numFmtId="164" fontId="10" fillId="20" borderId="2" xfId="0" applyNumberFormat="1" applyFont="1" applyFill="1" applyBorder="1" applyAlignment="1">
      <alignment horizontal="center"/>
    </xf>
    <xf numFmtId="4" fontId="2" fillId="0" borderId="102" xfId="0" applyNumberFormat="1" applyFont="1" applyBorder="1"/>
    <xf numFmtId="164" fontId="3" fillId="0" borderId="102" xfId="0" applyNumberFormat="1" applyFont="1" applyBorder="1"/>
    <xf numFmtId="4" fontId="3" fillId="0" borderId="102" xfId="0" applyNumberFormat="1" applyFont="1" applyBorder="1"/>
    <xf numFmtId="166" fontId="3" fillId="6" borderId="102" xfId="0" applyNumberFormat="1" applyFont="1" applyFill="1" applyBorder="1"/>
    <xf numFmtId="4" fontId="2" fillId="6" borderId="102" xfId="0" applyNumberFormat="1" applyFont="1" applyFill="1" applyBorder="1" applyAlignment="1">
      <alignment wrapText="1"/>
    </xf>
    <xf numFmtId="164" fontId="3" fillId="0" borderId="102" xfId="0" applyNumberFormat="1" applyFont="1" applyBorder="1" applyAlignment="1">
      <alignment horizontal="center"/>
    </xf>
    <xf numFmtId="4" fontId="9" fillId="21" borderId="2" xfId="0" applyNumberFormat="1" applyFont="1" applyFill="1" applyBorder="1"/>
    <xf numFmtId="4" fontId="2" fillId="21" borderId="2" xfId="0" applyNumberFormat="1" applyFont="1" applyFill="1" applyBorder="1" applyAlignment="1">
      <alignment horizontal="center"/>
    </xf>
    <xf numFmtId="4" fontId="2" fillId="21" borderId="2" xfId="0" applyNumberFormat="1" applyFont="1" applyFill="1" applyBorder="1"/>
    <xf numFmtId="4" fontId="36" fillId="0" borderId="2" xfId="0" applyNumberFormat="1" applyFont="1" applyBorder="1"/>
    <xf numFmtId="4" fontId="2" fillId="0" borderId="2" xfId="0" applyNumberFormat="1" applyFont="1" applyBorder="1"/>
    <xf numFmtId="164" fontId="3" fillId="0" borderId="2" xfId="0" applyNumberFormat="1" applyFont="1" applyBorder="1"/>
    <xf numFmtId="3" fontId="2" fillId="0" borderId="2" xfId="0" applyNumberFormat="1" applyFont="1" applyBorder="1"/>
    <xf numFmtId="171" fontId="2" fillId="0" borderId="102" xfId="1" applyNumberFormat="1" applyFont="1" applyBorder="1"/>
    <xf numFmtId="171" fontId="2" fillId="22" borderId="102" xfId="1" applyNumberFormat="1" applyFont="1" applyFill="1" applyBorder="1"/>
    <xf numFmtId="166" fontId="3" fillId="6" borderId="106" xfId="0" applyNumberFormat="1" applyFont="1" applyFill="1" applyBorder="1"/>
    <xf numFmtId="4" fontId="2" fillId="6" borderId="106" xfId="0" applyNumberFormat="1" applyFont="1" applyFill="1" applyBorder="1" applyAlignment="1">
      <alignment wrapText="1"/>
    </xf>
    <xf numFmtId="164" fontId="3" fillId="0" borderId="106" xfId="0" applyNumberFormat="1" applyFont="1" applyBorder="1" applyAlignment="1">
      <alignment horizontal="center"/>
    </xf>
    <xf numFmtId="171" fontId="2" fillId="22" borderId="106" xfId="1" applyNumberFormat="1" applyFont="1" applyFill="1" applyBorder="1"/>
    <xf numFmtId="171" fontId="2" fillId="0" borderId="106" xfId="1" applyNumberFormat="1" applyFont="1" applyBorder="1"/>
    <xf numFmtId="4" fontId="10" fillId="4" borderId="105" xfId="0" applyNumberFormat="1" applyFont="1" applyFill="1" applyBorder="1"/>
    <xf numFmtId="164" fontId="9" fillId="4" borderId="105" xfId="0" applyNumberFormat="1" applyFont="1" applyFill="1" applyBorder="1"/>
    <xf numFmtId="171" fontId="40" fillId="22" borderId="105" xfId="1" applyNumberFormat="1" applyFont="1" applyFill="1" applyBorder="1"/>
    <xf numFmtId="171" fontId="40" fillId="0" borderId="105" xfId="1" applyNumberFormat="1" applyFont="1" applyBorder="1"/>
    <xf numFmtId="166" fontId="3" fillId="6" borderId="103" xfId="0" applyNumberFormat="1" applyFont="1" applyFill="1" applyBorder="1"/>
    <xf numFmtId="4" fontId="2" fillId="6" borderId="103" xfId="0" applyNumberFormat="1" applyFont="1" applyFill="1" applyBorder="1" applyAlignment="1">
      <alignment wrapText="1"/>
    </xf>
    <xf numFmtId="164" fontId="3" fillId="0" borderId="103" xfId="0" applyNumberFormat="1" applyFont="1" applyBorder="1" applyAlignment="1">
      <alignment horizontal="center"/>
    </xf>
    <xf numFmtId="171" fontId="2" fillId="22" borderId="103" xfId="1" applyNumberFormat="1" applyFont="1" applyFill="1" applyBorder="1"/>
    <xf numFmtId="171" fontId="2" fillId="0" borderId="103" xfId="1" applyNumberFormat="1" applyFont="1" applyBorder="1"/>
    <xf numFmtId="4" fontId="3" fillId="0" borderId="107" xfId="0" applyNumberFormat="1" applyFont="1" applyBorder="1"/>
    <xf numFmtId="4" fontId="39" fillId="0" borderId="107" xfId="0" applyNumberFormat="1" applyFont="1" applyBorder="1"/>
    <xf numFmtId="4" fontId="3" fillId="0" borderId="107" xfId="0" applyNumberFormat="1" applyFont="1" applyBorder="1" applyAlignment="1">
      <alignment horizontal="center" wrapText="1"/>
    </xf>
    <xf numFmtId="4" fontId="34" fillId="0" borderId="107" xfId="0" applyNumberFormat="1" applyFont="1" applyBorder="1" applyAlignment="1">
      <alignment horizontal="center"/>
    </xf>
    <xf numFmtId="4" fontId="34" fillId="22" borderId="107" xfId="0" applyNumberFormat="1" applyFont="1" applyFill="1" applyBorder="1" applyAlignment="1">
      <alignment horizontal="center"/>
    </xf>
    <xf numFmtId="3" fontId="2" fillId="23" borderId="107" xfId="0" applyNumberFormat="1" applyFont="1" applyFill="1" applyBorder="1" applyAlignment="1">
      <alignment horizontal="center"/>
    </xf>
    <xf numFmtId="4" fontId="34" fillId="23" borderId="107" xfId="0" applyNumberFormat="1" applyFont="1" applyFill="1" applyBorder="1" applyAlignment="1">
      <alignment horizontal="center"/>
    </xf>
    <xf numFmtId="164" fontId="3" fillId="0" borderId="50" xfId="0" applyNumberFormat="1" applyFont="1" applyBorder="1"/>
    <xf numFmtId="164" fontId="24" fillId="17" borderId="108" xfId="0" applyNumberFormat="1" applyFont="1" applyFill="1" applyBorder="1"/>
    <xf numFmtId="164" fontId="24" fillId="6" borderId="109" xfId="0" applyNumberFormat="1" applyFont="1" applyFill="1" applyBorder="1"/>
    <xf numFmtId="164" fontId="24" fillId="6" borderId="110" xfId="0" applyNumberFormat="1" applyFont="1" applyFill="1" applyBorder="1"/>
    <xf numFmtId="164" fontId="24" fillId="6" borderId="111" xfId="0" applyNumberFormat="1" applyFont="1" applyFill="1" applyBorder="1"/>
    <xf numFmtId="164" fontId="24" fillId="6" borderId="112" xfId="0" applyNumberFormat="1" applyFont="1" applyFill="1" applyBorder="1"/>
    <xf numFmtId="164" fontId="24" fillId="6" borderId="113" xfId="0" applyNumberFormat="1" applyFont="1" applyFill="1" applyBorder="1"/>
    <xf numFmtId="164" fontId="24" fillId="6" borderId="114" xfId="0" applyNumberFormat="1" applyFont="1" applyFill="1" applyBorder="1"/>
    <xf numFmtId="164" fontId="24" fillId="17" borderId="115" xfId="0" applyNumberFormat="1" applyFont="1" applyFill="1" applyBorder="1"/>
    <xf numFmtId="164" fontId="21" fillId="17" borderId="116" xfId="0" applyNumberFormat="1" applyFont="1" applyFill="1" applyBorder="1"/>
    <xf numFmtId="4" fontId="23" fillId="6" borderId="48" xfId="0" applyNumberFormat="1" applyFont="1" applyFill="1" applyBorder="1"/>
    <xf numFmtId="164" fontId="24" fillId="6" borderId="117" xfId="0" applyNumberFormat="1" applyFont="1" applyFill="1" applyBorder="1"/>
    <xf numFmtId="164" fontId="24" fillId="6" borderId="74" xfId="0" applyNumberFormat="1" applyFont="1" applyFill="1" applyBorder="1"/>
    <xf numFmtId="164" fontId="24" fillId="6" borderId="118" xfId="0" applyNumberFormat="1" applyFont="1" applyFill="1" applyBorder="1"/>
    <xf numFmtId="164" fontId="24" fillId="6" borderId="119" xfId="0" applyNumberFormat="1" applyFont="1" applyFill="1" applyBorder="1"/>
    <xf numFmtId="164" fontId="21" fillId="0" borderId="116" xfId="0" applyNumberFormat="1" applyFont="1" applyBorder="1"/>
    <xf numFmtId="4" fontId="2" fillId="0" borderId="120" xfId="0" applyNumberFormat="1" applyFont="1" applyBorder="1"/>
    <xf numFmtId="4" fontId="2" fillId="0" borderId="121" xfId="0" applyNumberFormat="1" applyFont="1" applyBorder="1"/>
    <xf numFmtId="4" fontId="2" fillId="0" borderId="122" xfId="0" applyNumberFormat="1" applyFont="1" applyBorder="1"/>
    <xf numFmtId="171" fontId="2" fillId="0" borderId="120" xfId="1" applyNumberFormat="1" applyFont="1" applyBorder="1"/>
    <xf numFmtId="171" fontId="2" fillId="0" borderId="121" xfId="1" applyNumberFormat="1" applyFont="1" applyBorder="1"/>
    <xf numFmtId="171" fontId="2" fillId="24" borderId="103" xfId="1" applyNumberFormat="1" applyFont="1" applyFill="1" applyBorder="1"/>
    <xf numFmtId="171" fontId="2" fillId="24" borderId="102" xfId="1" applyNumberFormat="1" applyFont="1" applyFill="1" applyBorder="1"/>
    <xf numFmtId="171" fontId="2" fillId="24" borderId="106" xfId="1" applyNumberFormat="1" applyFont="1" applyFill="1" applyBorder="1"/>
    <xf numFmtId="171" fontId="10" fillId="4" borderId="105" xfId="1" applyNumberFormat="1" applyFont="1" applyFill="1" applyBorder="1"/>
    <xf numFmtId="0" fontId="0" fillId="0" borderId="0" xfId="0" applyFont="1" applyAlignment="1"/>
    <xf numFmtId="4" fontId="17" fillId="5" borderId="10" xfId="0" applyNumberFormat="1" applyFont="1" applyFill="1" applyBorder="1" applyAlignment="1">
      <alignment horizontal="center"/>
    </xf>
    <xf numFmtId="0" fontId="4" fillId="0" borderId="13" xfId="0" applyFont="1" applyBorder="1"/>
    <xf numFmtId="0" fontId="15" fillId="5" borderId="8" xfId="0" applyFont="1" applyFill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16" fillId="5" borderId="10" xfId="0" applyFont="1" applyFill="1" applyBorder="1" applyAlignment="1">
      <alignment horizontal="center"/>
    </xf>
    <xf numFmtId="4" fontId="36" fillId="23" borderId="102" xfId="0" applyNumberFormat="1" applyFont="1" applyFill="1" applyBorder="1" applyAlignment="1">
      <alignment horizontal="center"/>
    </xf>
    <xf numFmtId="4" fontId="34" fillId="0" borderId="102" xfId="0" applyNumberFormat="1" applyFont="1" applyBorder="1" applyAlignment="1">
      <alignment horizontal="center" wrapText="1"/>
    </xf>
    <xf numFmtId="4" fontId="2" fillId="0" borderId="107" xfId="0" applyNumberFormat="1" applyFont="1" applyBorder="1" applyAlignment="1">
      <alignment horizontal="center" wrapText="1"/>
    </xf>
    <xf numFmtId="4" fontId="2" fillId="0" borderId="102" xfId="0" applyNumberFormat="1" applyFont="1" applyBorder="1" applyAlignment="1">
      <alignment horizontal="center" wrapText="1"/>
    </xf>
    <xf numFmtId="4" fontId="36" fillId="22" borderId="104" xfId="0" applyNumberFormat="1" applyFont="1" applyFill="1" applyBorder="1" applyAlignment="1">
      <alignment horizontal="center"/>
    </xf>
    <xf numFmtId="4" fontId="36" fillId="0" borderId="102" xfId="0" applyNumberFormat="1" applyFont="1" applyBorder="1" applyAlignment="1">
      <alignment horizontal="center"/>
    </xf>
    <xf numFmtId="4" fontId="17" fillId="4" borderId="22" xfId="0" applyNumberFormat="1" applyFont="1" applyFill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4" fontId="17" fillId="10" borderId="25" xfId="0" applyNumberFormat="1" applyFont="1" applyFill="1" applyBorder="1" applyAlignment="1">
      <alignment horizontal="center"/>
    </xf>
    <xf numFmtId="3" fontId="3" fillId="12" borderId="33" xfId="0" applyNumberFormat="1" applyFont="1" applyFill="1" applyBorder="1" applyAlignment="1">
      <alignment horizontal="center"/>
    </xf>
    <xf numFmtId="0" fontId="4" fillId="0" borderId="34" xfId="0" applyFont="1" applyBorder="1"/>
    <xf numFmtId="3" fontId="3" fillId="13" borderId="6" xfId="0" applyNumberFormat="1" applyFont="1" applyFill="1" applyBorder="1" applyAlignment="1">
      <alignment horizontal="center"/>
    </xf>
    <xf numFmtId="3" fontId="3" fillId="14" borderId="36" xfId="0" applyNumberFormat="1" applyFont="1" applyFill="1" applyBorder="1" applyAlignment="1">
      <alignment horizontal="center"/>
    </xf>
    <xf numFmtId="3" fontId="3" fillId="15" borderId="6" xfId="0" applyNumberFormat="1" applyFont="1" applyFill="1" applyBorder="1" applyAlignment="1">
      <alignment horizontal="center"/>
    </xf>
    <xf numFmtId="4" fontId="17" fillId="8" borderId="16" xfId="0" applyNumberFormat="1" applyFont="1" applyFill="1" applyBorder="1" applyAlignment="1">
      <alignment horizontal="center"/>
    </xf>
    <xf numFmtId="0" fontId="4" fillId="0" borderId="17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37" xfId="0" applyFont="1" applyBorder="1"/>
    <xf numFmtId="0" fontId="4" fillId="0" borderId="38" xfId="0" applyFont="1" applyBorder="1"/>
    <xf numFmtId="4" fontId="17" fillId="8" borderId="18" xfId="0" applyNumberFormat="1" applyFont="1" applyFill="1" applyBorder="1" applyAlignment="1">
      <alignment horizontal="center" wrapText="1"/>
    </xf>
    <xf numFmtId="0" fontId="4" fillId="0" borderId="29" xfId="0" applyFont="1" applyBorder="1"/>
    <xf numFmtId="0" fontId="4" fillId="0" borderId="39" xfId="0" applyFont="1" applyBorder="1"/>
    <xf numFmtId="164" fontId="17" fillId="8" borderId="18" xfId="0" applyNumberFormat="1" applyFont="1" applyFill="1" applyBorder="1" applyAlignment="1">
      <alignment horizontal="center" wrapText="1"/>
    </xf>
    <xf numFmtId="3" fontId="17" fillId="8" borderId="18" xfId="0" applyNumberFormat="1" applyFont="1" applyFill="1" applyBorder="1" applyAlignment="1">
      <alignment horizontal="center"/>
    </xf>
    <xf numFmtId="3" fontId="17" fillId="8" borderId="19" xfId="0" applyNumberFormat="1" applyFont="1" applyFill="1" applyBorder="1" applyAlignment="1">
      <alignment horizontal="center"/>
    </xf>
    <xf numFmtId="0" fontId="4" fillId="0" borderId="20" xfId="0" applyFont="1" applyBorder="1"/>
    <xf numFmtId="0" fontId="4" fillId="0" borderId="30" xfId="0" applyFont="1" applyBorder="1"/>
    <xf numFmtId="3" fontId="17" fillId="9" borderId="16" xfId="0" applyNumberFormat="1" applyFont="1" applyFill="1" applyBorder="1" applyAlignment="1">
      <alignment horizontal="center"/>
    </xf>
    <xf numFmtId="0" fontId="4" fillId="0" borderId="31" xfId="0" applyFont="1" applyBorder="1"/>
    <xf numFmtId="3" fontId="17" fillId="9" borderId="21" xfId="0" applyNumberFormat="1" applyFont="1" applyFill="1" applyBorder="1" applyAlignment="1">
      <alignment horizontal="center" wrapText="1"/>
    </xf>
    <xf numFmtId="0" fontId="4" fillId="0" borderId="32" xfId="0" applyFont="1" applyBorder="1"/>
    <xf numFmtId="0" fontId="4" fillId="0" borderId="43" xfId="0" applyFont="1" applyBorder="1"/>
    <xf numFmtId="4" fontId="24" fillId="6" borderId="64" xfId="0" applyNumberFormat="1" applyFont="1" applyFill="1" applyBorder="1" applyAlignment="1">
      <alignment horizontal="center"/>
    </xf>
    <xf numFmtId="0" fontId="4" fillId="0" borderId="65" xfId="0" applyFont="1" applyBorder="1"/>
    <xf numFmtId="0" fontId="4" fillId="0" borderId="66" xfId="0" applyFont="1" applyBorder="1"/>
    <xf numFmtId="0" fontId="4" fillId="0" borderId="7" xfId="0" applyFont="1" applyBorder="1"/>
    <xf numFmtId="4" fontId="24" fillId="6" borderId="89" xfId="0" applyNumberFormat="1" applyFont="1" applyFill="1" applyBorder="1" applyAlignment="1">
      <alignment horizontal="center"/>
    </xf>
    <xf numFmtId="0" fontId="4" fillId="0" borderId="90" xfId="0" applyFont="1" applyBorder="1"/>
    <xf numFmtId="0" fontId="4" fillId="0" borderId="91" xfId="0" applyFont="1" applyBorder="1"/>
    <xf numFmtId="3" fontId="30" fillId="0" borderId="0" xfId="0" applyNumberFormat="1" applyFont="1" applyAlignment="1">
      <alignment horizontal="center"/>
    </xf>
    <xf numFmtId="0" fontId="0" fillId="0" borderId="0" xfId="0" applyFont="1" applyAlignment="1"/>
    <xf numFmtId="4" fontId="24" fillId="17" borderId="93" xfId="0" applyNumberFormat="1" applyFont="1" applyFill="1" applyBorder="1" applyAlignment="1">
      <alignment horizontal="center"/>
    </xf>
    <xf numFmtId="0" fontId="4" fillId="0" borderId="94" xfId="0" applyFont="1" applyBorder="1"/>
    <xf numFmtId="0" fontId="4" fillId="0" borderId="14" xfId="0" applyFont="1" applyBorder="1"/>
    <xf numFmtId="4" fontId="36" fillId="23" borderId="123" xfId="0" applyNumberFormat="1" applyFont="1" applyFill="1" applyBorder="1" applyAlignment="1">
      <alignment horizontal="center"/>
    </xf>
    <xf numFmtId="4" fontId="36" fillId="23" borderId="124" xfId="0" applyNumberFormat="1" applyFont="1" applyFill="1" applyBorder="1" applyAlignment="1">
      <alignment horizontal="center"/>
    </xf>
    <xf numFmtId="164" fontId="2" fillId="0" borderId="5" xfId="0" applyNumberFormat="1" applyFont="1" applyBorder="1" applyProtection="1">
      <protection hidden="1"/>
    </xf>
  </cellXfs>
  <cellStyles count="2">
    <cellStyle name="Comma" xfId="1" builtinId="3"/>
    <cellStyle name="Normal" xfId="0" builtinId="0"/>
  </cellStyles>
  <dxfs count="1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e.com/currencyconverte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="120" zoomScaleNormal="120" workbookViewId="0"/>
  </sheetViews>
  <sheetFormatPr defaultColWidth="14.453125" defaultRowHeight="15" customHeight="1" x14ac:dyDescent="0.25"/>
  <cols>
    <col min="1" max="1" width="5.08984375" customWidth="1"/>
    <col min="2" max="2" width="32.453125" customWidth="1"/>
    <col min="3" max="3" width="18.54296875" customWidth="1"/>
    <col min="4" max="9" width="15.6328125" customWidth="1"/>
    <col min="10" max="26" width="8.7265625" customWidth="1"/>
  </cols>
  <sheetData>
    <row r="1" spans="1:26" ht="20.5" x14ac:dyDescent="0.45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12.75" customHeight="1" x14ac:dyDescent="0.3">
      <c r="A2" s="7"/>
      <c r="B2" s="11"/>
      <c r="C2" s="3"/>
      <c r="D2" s="5"/>
      <c r="E2" s="5"/>
      <c r="F2" s="5"/>
      <c r="G2" s="5"/>
      <c r="H2" s="5"/>
      <c r="I2" s="5"/>
    </row>
    <row r="3" spans="1:26" ht="12.75" customHeight="1" x14ac:dyDescent="0.3">
      <c r="A3" s="7" t="s">
        <v>1</v>
      </c>
      <c r="B3" s="3"/>
      <c r="C3" s="294"/>
      <c r="D3" s="5"/>
      <c r="E3" s="5"/>
      <c r="F3" s="5"/>
      <c r="G3" s="5"/>
      <c r="H3" s="5"/>
      <c r="I3" s="5"/>
    </row>
    <row r="4" spans="1:26" ht="12.75" customHeight="1" x14ac:dyDescent="0.3">
      <c r="A4" s="7" t="s">
        <v>3</v>
      </c>
      <c r="B4" s="3"/>
      <c r="C4" s="295" t="s">
        <v>4</v>
      </c>
      <c r="D4" s="5"/>
      <c r="E4" s="5"/>
      <c r="F4" s="5"/>
      <c r="G4" s="5"/>
      <c r="H4" s="5"/>
      <c r="I4" s="5"/>
      <c r="J4" s="6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6" ht="12.75" customHeight="1" x14ac:dyDescent="0.3">
      <c r="A5" s="7" t="s">
        <v>6</v>
      </c>
      <c r="B5" s="3"/>
      <c r="C5" s="294" t="s">
        <v>7</v>
      </c>
      <c r="D5" s="5"/>
      <c r="E5" s="5"/>
      <c r="F5" s="5"/>
      <c r="G5" s="5"/>
      <c r="H5" s="5"/>
      <c r="I5" s="5"/>
      <c r="J5" s="6"/>
      <c r="K5" s="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6" ht="12.75" customHeight="1" x14ac:dyDescent="0.3">
      <c r="A6" s="7" t="s">
        <v>8</v>
      </c>
      <c r="B6" s="3"/>
      <c r="C6" s="294"/>
      <c r="D6" s="5"/>
      <c r="E6" s="5"/>
      <c r="F6" s="5"/>
      <c r="G6" s="5"/>
      <c r="H6" s="5"/>
      <c r="I6" s="5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6" ht="12" customHeight="1" x14ac:dyDescent="0.25"/>
    <row r="8" spans="1:26" ht="12.75" customHeight="1" x14ac:dyDescent="0.3">
      <c r="A8" s="7" t="s">
        <v>10</v>
      </c>
      <c r="B8" s="3"/>
      <c r="C8" s="3"/>
      <c r="D8" s="5"/>
      <c r="E8" s="5"/>
      <c r="F8" s="5"/>
      <c r="G8" s="5"/>
      <c r="H8" s="5"/>
      <c r="I8" s="5"/>
    </row>
    <row r="9" spans="1:26" ht="12.75" customHeight="1" x14ac:dyDescent="0.3">
      <c r="A9" s="7"/>
      <c r="B9" s="289" t="s">
        <v>309</v>
      </c>
      <c r="C9" s="292">
        <v>1</v>
      </c>
      <c r="D9" s="288"/>
      <c r="E9" s="5"/>
      <c r="F9" s="5"/>
      <c r="G9" s="5"/>
      <c r="H9" s="5"/>
      <c r="I9" s="5"/>
    </row>
    <row r="10" spans="1:26" ht="12.75" customHeight="1" x14ac:dyDescent="0.3">
      <c r="A10" s="7"/>
      <c r="B10" s="13" t="s">
        <v>14</v>
      </c>
      <c r="C10" s="15" t="s">
        <v>15</v>
      </c>
      <c r="D10" s="5"/>
      <c r="E10" s="5"/>
      <c r="F10" s="5"/>
      <c r="G10" s="5"/>
      <c r="H10" s="5"/>
      <c r="I10" s="5"/>
    </row>
    <row r="11" spans="1:26" ht="12.75" customHeight="1" x14ac:dyDescent="0.3">
      <c r="A11" s="7"/>
      <c r="B11" s="13"/>
      <c r="C11" s="13"/>
      <c r="D11" s="5"/>
      <c r="E11" s="5"/>
      <c r="F11" s="5"/>
      <c r="G11" s="5"/>
      <c r="H11" s="5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16" t="s">
        <v>18</v>
      </c>
      <c r="B12" s="13"/>
      <c r="C12" s="13"/>
      <c r="D12" s="5"/>
      <c r="E12" s="5"/>
      <c r="F12" s="5"/>
      <c r="G12" s="5"/>
      <c r="H12" s="5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7"/>
      <c r="B13" s="17" t="s">
        <v>20</v>
      </c>
      <c r="C13" s="13"/>
      <c r="D13" s="5"/>
      <c r="E13" s="5"/>
      <c r="F13" s="5"/>
      <c r="G13" s="5"/>
      <c r="H13" s="5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7"/>
      <c r="B14" s="13"/>
      <c r="C14" s="13"/>
      <c r="D14" s="5"/>
      <c r="E14" s="5"/>
      <c r="F14" s="5"/>
      <c r="G14" s="5"/>
      <c r="H14" s="5"/>
      <c r="I14" s="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3">
      <c r="A15" s="363"/>
      <c r="B15" s="364"/>
      <c r="C15" s="367" t="s">
        <v>24</v>
      </c>
      <c r="D15" s="361" t="str">
        <f>'Member 1'!$C$3</f>
        <v>Member 1</v>
      </c>
      <c r="E15" s="361" t="str">
        <f>'Member 2'!$C$3</f>
        <v>Member 2</v>
      </c>
      <c r="F15" s="361" t="str">
        <f>'Member 3'!$C$3</f>
        <v>Member 3</v>
      </c>
      <c r="G15" s="361" t="str">
        <f>'Member 4'!$C$3</f>
        <v>Member 4</v>
      </c>
      <c r="H15" s="361" t="str">
        <f>'Member 5'!$C$3</f>
        <v>Member 5</v>
      </c>
      <c r="I15" s="361" t="str">
        <f>'Member 6'!$C$3</f>
        <v>Member 6</v>
      </c>
    </row>
    <row r="16" spans="1:26" ht="12" customHeight="1" x14ac:dyDescent="0.25">
      <c r="A16" s="365"/>
      <c r="B16" s="366"/>
      <c r="C16" s="362"/>
      <c r="D16" s="362"/>
      <c r="E16" s="362"/>
      <c r="F16" s="362"/>
      <c r="G16" s="362"/>
      <c r="H16" s="362"/>
      <c r="I16" s="362"/>
    </row>
    <row r="17" spans="1:26" ht="20" customHeight="1" x14ac:dyDescent="0.4">
      <c r="A17" s="18" t="s">
        <v>25</v>
      </c>
      <c r="B17" s="18"/>
      <c r="C17" s="19">
        <f t="shared" ref="C17:H17" si="0">C18+C22+C35+C38+C39+C40</f>
        <v>0</v>
      </c>
      <c r="D17" s="19">
        <f t="shared" si="0"/>
        <v>0</v>
      </c>
      <c r="E17" s="19">
        <f t="shared" si="0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ref="I17" si="1">I18+I22+I35+I38+I39+I40</f>
        <v>0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" customHeight="1" x14ac:dyDescent="0.3">
      <c r="A18" s="21">
        <v>1</v>
      </c>
      <c r="B18" s="22" t="s">
        <v>26</v>
      </c>
      <c r="C18" s="23">
        <f t="shared" ref="C18:H18" si="2">SUM(C19:C21)</f>
        <v>0</v>
      </c>
      <c r="D18" s="23">
        <f t="shared" si="2"/>
        <v>0</v>
      </c>
      <c r="E18" s="23">
        <f t="shared" si="2"/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ref="I18" si="3">SUM(I19:I21)</f>
        <v>0</v>
      </c>
    </row>
    <row r="19" spans="1:26" ht="15" customHeight="1" x14ac:dyDescent="0.25">
      <c r="A19" s="24">
        <v>1.1000000000000001</v>
      </c>
      <c r="B19" s="25" t="s">
        <v>28</v>
      </c>
      <c r="C19" s="416">
        <f>SUM(D19:I19)</f>
        <v>0</v>
      </c>
      <c r="D19" s="416">
        <f>'Member 1'!G11</f>
        <v>0</v>
      </c>
      <c r="E19" s="416">
        <f>'Member 2'!G11</f>
        <v>0</v>
      </c>
      <c r="F19" s="416">
        <f>'Member 3'!G11</f>
        <v>0</v>
      </c>
      <c r="G19" s="416">
        <f>'Member 4'!G11</f>
        <v>0</v>
      </c>
      <c r="H19" s="416">
        <f>'Member 5'!$G$11</f>
        <v>0</v>
      </c>
      <c r="I19" s="416">
        <f>'Member 6'!$G$11</f>
        <v>0</v>
      </c>
    </row>
    <row r="20" spans="1:26" ht="15" customHeight="1" x14ac:dyDescent="0.25">
      <c r="A20" s="24">
        <v>1.2</v>
      </c>
      <c r="B20" s="25" t="s">
        <v>29</v>
      </c>
      <c r="C20" s="416">
        <f t="shared" ref="C20:C37" si="4">SUM(D20:I20)</f>
        <v>0</v>
      </c>
      <c r="D20" s="416">
        <f>'Member 1'!G12</f>
        <v>0</v>
      </c>
      <c r="E20" s="416">
        <f>'Member 2'!G12</f>
        <v>0</v>
      </c>
      <c r="F20" s="416">
        <f>'Member 3'!G12</f>
        <v>0</v>
      </c>
      <c r="G20" s="416">
        <f>'Member 4'!G12</f>
        <v>0</v>
      </c>
      <c r="H20" s="416">
        <f>'Member 5'!$G$12</f>
        <v>0</v>
      </c>
      <c r="I20" s="416">
        <f>'Member 6'!$G$12</f>
        <v>0</v>
      </c>
    </row>
    <row r="21" spans="1:26" ht="15" customHeight="1" x14ac:dyDescent="0.25">
      <c r="A21" s="24">
        <v>1.3</v>
      </c>
      <c r="B21" s="25" t="s">
        <v>30</v>
      </c>
      <c r="C21" s="416">
        <f t="shared" si="4"/>
        <v>0</v>
      </c>
      <c r="D21" s="416">
        <f>'Member 1'!G19</f>
        <v>0</v>
      </c>
      <c r="E21" s="416">
        <f>'Member 2'!G19</f>
        <v>0</v>
      </c>
      <c r="F21" s="416">
        <f>'Member 3'!G19</f>
        <v>0</v>
      </c>
      <c r="G21" s="416">
        <f>'Member 4'!G19</f>
        <v>0</v>
      </c>
      <c r="H21" s="416">
        <f>'Member 5'!$G$19</f>
        <v>0</v>
      </c>
      <c r="I21" s="416">
        <f>'Member 6'!$G$19</f>
        <v>0</v>
      </c>
    </row>
    <row r="22" spans="1:26" ht="15" customHeight="1" x14ac:dyDescent="0.3">
      <c r="A22" s="21" t="s">
        <v>31</v>
      </c>
      <c r="B22" s="22" t="s">
        <v>32</v>
      </c>
      <c r="C22" s="23">
        <f>SUM(C23:C34)</f>
        <v>0</v>
      </c>
      <c r="D22" s="23">
        <f t="shared" ref="D22:I22" si="5">SUM(D23:D34)</f>
        <v>0</v>
      </c>
      <c r="E22" s="23">
        <f t="shared" si="5"/>
        <v>0</v>
      </c>
      <c r="F22" s="23">
        <f t="shared" si="5"/>
        <v>0</v>
      </c>
      <c r="G22" s="23">
        <f t="shared" si="5"/>
        <v>0</v>
      </c>
      <c r="H22" s="23">
        <f t="shared" si="5"/>
        <v>0</v>
      </c>
      <c r="I22" s="23">
        <f t="shared" si="5"/>
        <v>0</v>
      </c>
    </row>
    <row r="23" spans="1:26" ht="15" customHeight="1" x14ac:dyDescent="0.25">
      <c r="A23" s="24">
        <v>2.1</v>
      </c>
      <c r="B23" s="25" t="s">
        <v>33</v>
      </c>
      <c r="C23" s="416">
        <f t="shared" si="4"/>
        <v>0</v>
      </c>
      <c r="D23" s="416">
        <f>'Member 1'!G29</f>
        <v>0</v>
      </c>
      <c r="E23" s="416">
        <f>'Member 2'!$G$29</f>
        <v>0</v>
      </c>
      <c r="F23" s="416">
        <f>'Member 3'!$G$29</f>
        <v>0</v>
      </c>
      <c r="G23" s="416">
        <f>'Member 4'!$G$29</f>
        <v>0</v>
      </c>
      <c r="H23" s="416">
        <f>'Member 5'!$G$29</f>
        <v>0</v>
      </c>
      <c r="I23" s="416">
        <f>'Member 6'!$G$29</f>
        <v>0</v>
      </c>
    </row>
    <row r="24" spans="1:26" ht="15" customHeight="1" x14ac:dyDescent="0.25">
      <c r="A24" s="24">
        <v>2.2000000000000002</v>
      </c>
      <c r="B24" s="25" t="s">
        <v>34</v>
      </c>
      <c r="C24" s="416">
        <f t="shared" si="4"/>
        <v>0</v>
      </c>
      <c r="D24" s="416">
        <f>'Member 1'!G35</f>
        <v>0</v>
      </c>
      <c r="E24" s="416">
        <f>'Member 2'!$G$35</f>
        <v>0</v>
      </c>
      <c r="F24" s="416">
        <f>'Member 3'!$G$35</f>
        <v>0</v>
      </c>
      <c r="G24" s="416">
        <f>'Member 4'!$G$35</f>
        <v>0</v>
      </c>
      <c r="H24" s="416">
        <f>'Member 5'!$G$35</f>
        <v>0</v>
      </c>
      <c r="I24" s="416">
        <f>'Member 6'!$G$35</f>
        <v>0</v>
      </c>
    </row>
    <row r="25" spans="1:26" ht="15" customHeight="1" x14ac:dyDescent="0.25">
      <c r="A25" s="24">
        <v>2.2999999999999998</v>
      </c>
      <c r="B25" s="25" t="s">
        <v>36</v>
      </c>
      <c r="C25" s="416">
        <f t="shared" si="4"/>
        <v>0</v>
      </c>
      <c r="D25" s="416">
        <f>'Member 1'!G41</f>
        <v>0</v>
      </c>
      <c r="E25" s="416">
        <f>'Member 2'!$G$41</f>
        <v>0</v>
      </c>
      <c r="F25" s="416">
        <f>'Member 3'!$G$41</f>
        <v>0</v>
      </c>
      <c r="G25" s="416">
        <f>'Member 4'!$G$41</f>
        <v>0</v>
      </c>
      <c r="H25" s="416">
        <f>'Member 5'!$G$41</f>
        <v>0</v>
      </c>
      <c r="I25" s="416">
        <f>'Member 6'!$G$41</f>
        <v>0</v>
      </c>
    </row>
    <row r="26" spans="1:26" ht="15" customHeight="1" x14ac:dyDescent="0.25">
      <c r="A26" s="24">
        <v>2.4</v>
      </c>
      <c r="B26" s="25" t="s">
        <v>37</v>
      </c>
      <c r="C26" s="416">
        <f t="shared" si="4"/>
        <v>0</v>
      </c>
      <c r="D26" s="416">
        <f>'Member 1'!G47</f>
        <v>0</v>
      </c>
      <c r="E26" s="416">
        <f>'Member 2'!$G$47</f>
        <v>0</v>
      </c>
      <c r="F26" s="416">
        <f>'Member 3'!$G$47</f>
        <v>0</v>
      </c>
      <c r="G26" s="416">
        <f>'Member 4'!$G$47</f>
        <v>0</v>
      </c>
      <c r="H26" s="416">
        <f>'Member 5'!$G$47</f>
        <v>0</v>
      </c>
      <c r="I26" s="416">
        <f>'Member 6'!$G$47</f>
        <v>0</v>
      </c>
    </row>
    <row r="27" spans="1:26" ht="15" customHeight="1" x14ac:dyDescent="0.25">
      <c r="A27" s="24">
        <v>2.5</v>
      </c>
      <c r="B27" s="25" t="s">
        <v>38</v>
      </c>
      <c r="C27" s="416">
        <f t="shared" si="4"/>
        <v>0</v>
      </c>
      <c r="D27" s="416">
        <f>'Member 1'!G53</f>
        <v>0</v>
      </c>
      <c r="E27" s="416">
        <f>'Member 2'!$G$53</f>
        <v>0</v>
      </c>
      <c r="F27" s="416">
        <f>'Member 3'!$G$53</f>
        <v>0</v>
      </c>
      <c r="G27" s="416">
        <f>'Member 4'!$G$53</f>
        <v>0</v>
      </c>
      <c r="H27" s="416">
        <f>'Member 5'!$G$53</f>
        <v>0</v>
      </c>
      <c r="I27" s="416">
        <f>'Member 6'!$G$53</f>
        <v>0</v>
      </c>
    </row>
    <row r="28" spans="1:26" ht="15" customHeight="1" x14ac:dyDescent="0.25">
      <c r="A28" s="24">
        <v>2.6</v>
      </c>
      <c r="B28" s="25" t="s">
        <v>27</v>
      </c>
      <c r="C28" s="416">
        <f t="shared" si="4"/>
        <v>0</v>
      </c>
      <c r="D28" s="416">
        <f>'Member 1'!G59</f>
        <v>0</v>
      </c>
      <c r="E28" s="416">
        <f>'Member 2'!$G$59</f>
        <v>0</v>
      </c>
      <c r="F28" s="416">
        <f>'Member 3'!$G$59</f>
        <v>0</v>
      </c>
      <c r="G28" s="416">
        <f>'Member 4'!$G$59</f>
        <v>0</v>
      </c>
      <c r="H28" s="416">
        <f>'Member 5'!$G$59</f>
        <v>0</v>
      </c>
      <c r="I28" s="416">
        <f>'Member 6'!$G$59</f>
        <v>0</v>
      </c>
    </row>
    <row r="29" spans="1:26" ht="15" customHeight="1" x14ac:dyDescent="0.25">
      <c r="A29" s="24">
        <v>2.7</v>
      </c>
      <c r="B29" s="25" t="s">
        <v>39</v>
      </c>
      <c r="C29" s="416">
        <f t="shared" si="4"/>
        <v>0</v>
      </c>
      <c r="D29" s="416">
        <f>'Member 1'!G65</f>
        <v>0</v>
      </c>
      <c r="E29" s="416">
        <f>'Member 2'!$G$65</f>
        <v>0</v>
      </c>
      <c r="F29" s="416">
        <f>'Member 3'!$G$65</f>
        <v>0</v>
      </c>
      <c r="G29" s="416">
        <f>'Member 4'!$G$65</f>
        <v>0</v>
      </c>
      <c r="H29" s="416">
        <f>'Member 5'!$G$65</f>
        <v>0</v>
      </c>
      <c r="I29" s="416">
        <f>'Member 6'!$G$65</f>
        <v>0</v>
      </c>
    </row>
    <row r="30" spans="1:26" ht="15" customHeight="1" x14ac:dyDescent="0.25">
      <c r="A30" s="24">
        <v>2.8</v>
      </c>
      <c r="B30" s="25" t="s">
        <v>40</v>
      </c>
      <c r="C30" s="416">
        <f t="shared" si="4"/>
        <v>0</v>
      </c>
      <c r="D30" s="416">
        <f>'Member 1'!G71</f>
        <v>0</v>
      </c>
      <c r="E30" s="416">
        <f>'Member 2'!$G$71</f>
        <v>0</v>
      </c>
      <c r="F30" s="416">
        <f>'Member 3'!$G$71</f>
        <v>0</v>
      </c>
      <c r="G30" s="416">
        <f>'Member 4'!$G$71</f>
        <v>0</v>
      </c>
      <c r="H30" s="416">
        <f>'Member 5'!$G$71</f>
        <v>0</v>
      </c>
      <c r="I30" s="416">
        <f>'Member 6'!$G$71</f>
        <v>0</v>
      </c>
    </row>
    <row r="31" spans="1:26" ht="15" customHeight="1" x14ac:dyDescent="0.25">
      <c r="A31" s="24">
        <v>2.9</v>
      </c>
      <c r="B31" s="25" t="s">
        <v>41</v>
      </c>
      <c r="C31" s="416">
        <f t="shared" si="4"/>
        <v>0</v>
      </c>
      <c r="D31" s="416">
        <f>'Member 1'!G77</f>
        <v>0</v>
      </c>
      <c r="E31" s="416">
        <f>'Member 2'!$G$77</f>
        <v>0</v>
      </c>
      <c r="F31" s="416">
        <f>'Member 3'!$G$77</f>
        <v>0</v>
      </c>
      <c r="G31" s="416">
        <f>'Member 4'!$G$77</f>
        <v>0</v>
      </c>
      <c r="H31" s="416">
        <f>'Member 5'!$G$77</f>
        <v>0</v>
      </c>
      <c r="I31" s="416">
        <f>'Member 6'!$G$77</f>
        <v>0</v>
      </c>
    </row>
    <row r="32" spans="1:26" ht="15" customHeight="1" x14ac:dyDescent="0.25">
      <c r="A32" s="27">
        <v>2.1</v>
      </c>
      <c r="B32" s="25" t="s">
        <v>42</v>
      </c>
      <c r="C32" s="416">
        <f t="shared" si="4"/>
        <v>0</v>
      </c>
      <c r="D32" s="416">
        <f>'Member 1'!G83</f>
        <v>0</v>
      </c>
      <c r="E32" s="416">
        <f>'Member 2'!$G$83</f>
        <v>0</v>
      </c>
      <c r="F32" s="416">
        <f>'Member 3'!$G$83</f>
        <v>0</v>
      </c>
      <c r="G32" s="416">
        <f>'Member 4'!$G$83</f>
        <v>0</v>
      </c>
      <c r="H32" s="416">
        <f>'Member 5'!$G$83</f>
        <v>0</v>
      </c>
      <c r="I32" s="416">
        <f>'Member 6'!$G$83</f>
        <v>0</v>
      </c>
    </row>
    <row r="33" spans="1:26" ht="15" customHeight="1" x14ac:dyDescent="0.25">
      <c r="A33" s="24">
        <v>2.11</v>
      </c>
      <c r="B33" s="25" t="s">
        <v>43</v>
      </c>
      <c r="C33" s="416">
        <f t="shared" si="4"/>
        <v>0</v>
      </c>
      <c r="D33" s="416">
        <f>'Member 1'!G89</f>
        <v>0</v>
      </c>
      <c r="E33" s="416">
        <f>'Member 2'!$G$89</f>
        <v>0</v>
      </c>
      <c r="F33" s="416">
        <f>'Member 3'!$G$89</f>
        <v>0</v>
      </c>
      <c r="G33" s="416">
        <f>'Member 4'!$G$89</f>
        <v>0</v>
      </c>
      <c r="H33" s="416">
        <f>'Member 5'!$G$89</f>
        <v>0</v>
      </c>
      <c r="I33" s="416">
        <f>'Member 6'!$G$89</f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24">
        <v>2.12</v>
      </c>
      <c r="B34" s="25" t="s">
        <v>44</v>
      </c>
      <c r="C34" s="416">
        <f t="shared" si="4"/>
        <v>0</v>
      </c>
      <c r="D34" s="416">
        <f>'Member 1'!G95</f>
        <v>0</v>
      </c>
      <c r="E34" s="416">
        <f>'Member 2'!$G$95</f>
        <v>0</v>
      </c>
      <c r="F34" s="416">
        <f>'Member 3'!$G$95</f>
        <v>0</v>
      </c>
      <c r="G34" s="416">
        <f>'Member 4'!$G$95</f>
        <v>0</v>
      </c>
      <c r="H34" s="416">
        <f>'Member 5'!$G$95</f>
        <v>0</v>
      </c>
      <c r="I34" s="416">
        <f>'Member 6'!$G$95</f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3">
      <c r="A35" s="21">
        <v>3</v>
      </c>
      <c r="B35" s="22" t="s">
        <v>45</v>
      </c>
      <c r="C35" s="23">
        <f>SUM(C36:C37)</f>
        <v>0</v>
      </c>
      <c r="D35" s="23">
        <f t="shared" ref="D35:H35" si="6">SUM(D36:D37)</f>
        <v>0</v>
      </c>
      <c r="E35" s="23">
        <f t="shared" si="6"/>
        <v>0</v>
      </c>
      <c r="F35" s="23">
        <f t="shared" si="6"/>
        <v>0</v>
      </c>
      <c r="G35" s="23">
        <f t="shared" si="6"/>
        <v>0</v>
      </c>
      <c r="H35" s="23">
        <f t="shared" si="6"/>
        <v>0</v>
      </c>
      <c r="I35" s="23">
        <f t="shared" ref="I35" si="7">SUM(I36:I37)</f>
        <v>0</v>
      </c>
    </row>
    <row r="36" spans="1:26" ht="15" customHeight="1" x14ac:dyDescent="0.25">
      <c r="A36" s="25" t="s">
        <v>46</v>
      </c>
      <c r="B36" s="25" t="s">
        <v>47</v>
      </c>
      <c r="C36" s="416">
        <f t="shared" si="4"/>
        <v>0</v>
      </c>
      <c r="D36" s="416">
        <f>'Member 1'!G104</f>
        <v>0</v>
      </c>
      <c r="E36" s="416">
        <f>'Member 2'!$G$104</f>
        <v>0</v>
      </c>
      <c r="F36" s="416">
        <f>'Member 3'!$G$104</f>
        <v>0</v>
      </c>
      <c r="G36" s="416">
        <f>'Member 4'!$G$104</f>
        <v>0</v>
      </c>
      <c r="H36" s="416">
        <f>'Member 5'!$G$104</f>
        <v>0</v>
      </c>
      <c r="I36" s="416">
        <f>'Member 6'!$G$104</f>
        <v>0</v>
      </c>
    </row>
    <row r="37" spans="1:26" ht="15" customHeight="1" x14ac:dyDescent="0.25">
      <c r="A37" s="25" t="s">
        <v>48</v>
      </c>
      <c r="B37" s="25" t="s">
        <v>49</v>
      </c>
      <c r="C37" s="416">
        <f t="shared" si="4"/>
        <v>0</v>
      </c>
      <c r="D37" s="416">
        <f>'Member 1'!G108</f>
        <v>0</v>
      </c>
      <c r="E37" s="416">
        <f>'Member 2'!$G$108</f>
        <v>0</v>
      </c>
      <c r="F37" s="416">
        <f>'Member 3'!$G$108</f>
        <v>0</v>
      </c>
      <c r="G37" s="416">
        <f>'Member 4'!$G$108</f>
        <v>0</v>
      </c>
      <c r="H37" s="416">
        <f>'Member 5'!$G$108</f>
        <v>0</v>
      </c>
      <c r="I37" s="416">
        <f>'Member 6'!$G$108</f>
        <v>0</v>
      </c>
    </row>
    <row r="38" spans="1:26" ht="15" customHeight="1" x14ac:dyDescent="0.3">
      <c r="A38" s="21">
        <v>4</v>
      </c>
      <c r="B38" s="22" t="s">
        <v>50</v>
      </c>
      <c r="C38" s="23">
        <f>SUM(D38:I38)</f>
        <v>0</v>
      </c>
      <c r="D38" s="23">
        <f>'Member 1'!G122</f>
        <v>0</v>
      </c>
      <c r="E38" s="23">
        <f>'Member 2'!$G$122</f>
        <v>0</v>
      </c>
      <c r="F38" s="23">
        <f>'Member 3'!$G$122</f>
        <v>0</v>
      </c>
      <c r="G38" s="23">
        <f>'Member 4'!$G$122</f>
        <v>0</v>
      </c>
      <c r="H38" s="23">
        <f>'Member 5'!$G$122</f>
        <v>0</v>
      </c>
      <c r="I38" s="23">
        <f>'Member 6'!$G$122</f>
        <v>0</v>
      </c>
    </row>
    <row r="39" spans="1:26" ht="15" customHeight="1" x14ac:dyDescent="0.3">
      <c r="A39" s="21">
        <v>5</v>
      </c>
      <c r="B39" s="22" t="s">
        <v>51</v>
      </c>
      <c r="C39" s="23">
        <f>SUM(D39:I39)</f>
        <v>0</v>
      </c>
      <c r="D39" s="23">
        <f>'Member 1'!G135</f>
        <v>0</v>
      </c>
      <c r="E39" s="23">
        <f>'Member 2'!$G$135</f>
        <v>0</v>
      </c>
      <c r="F39" s="23">
        <f>'Member 3'!$G$135</f>
        <v>0</v>
      </c>
      <c r="G39" s="23">
        <f>'Member 4'!$G$135</f>
        <v>0</v>
      </c>
      <c r="H39" s="23">
        <f>'Member 5'!$G$135</f>
        <v>0</v>
      </c>
      <c r="I39" s="23">
        <f>'Member 6'!$G$135</f>
        <v>0</v>
      </c>
    </row>
    <row r="40" spans="1:26" ht="15" customHeight="1" x14ac:dyDescent="0.3">
      <c r="A40" s="21">
        <v>6</v>
      </c>
      <c r="B40" s="22" t="s">
        <v>52</v>
      </c>
      <c r="C40" s="23">
        <f>SUM(D40:I40)</f>
        <v>0</v>
      </c>
      <c r="D40" s="23">
        <f>'Member 1'!G142</f>
        <v>0</v>
      </c>
      <c r="E40" s="23">
        <f>'Member 2'!$G$142</f>
        <v>0</v>
      </c>
      <c r="F40" s="23">
        <f>'Member 3'!$G$142</f>
        <v>0</v>
      </c>
      <c r="G40" s="23">
        <f>'Member 4'!$G$142</f>
        <v>0</v>
      </c>
      <c r="H40" s="23">
        <f>'Member 5'!$G$142</f>
        <v>0</v>
      </c>
      <c r="I40" s="23">
        <f>'Member 6'!$G$142</f>
        <v>0</v>
      </c>
    </row>
    <row r="41" spans="1:26" ht="20" customHeight="1" x14ac:dyDescent="0.4">
      <c r="A41" s="18" t="s">
        <v>53</v>
      </c>
      <c r="B41" s="18"/>
      <c r="C41" s="19">
        <f t="shared" ref="C41:H41" si="8">SUM(C42:C43)</f>
        <v>0</v>
      </c>
      <c r="D41" s="19">
        <f t="shared" si="8"/>
        <v>0</v>
      </c>
      <c r="E41" s="19">
        <f t="shared" si="8"/>
        <v>0</v>
      </c>
      <c r="F41" s="19">
        <f t="shared" si="8"/>
        <v>0</v>
      </c>
      <c r="G41" s="19">
        <f t="shared" si="8"/>
        <v>0</v>
      </c>
      <c r="H41" s="19">
        <f t="shared" si="8"/>
        <v>0</v>
      </c>
      <c r="I41" s="19">
        <f t="shared" ref="I41" si="9">SUM(I42:I43)</f>
        <v>0</v>
      </c>
    </row>
    <row r="42" spans="1:26" ht="15" customHeight="1" x14ac:dyDescent="0.25">
      <c r="A42" s="28" t="s">
        <v>55</v>
      </c>
      <c r="B42" s="25"/>
      <c r="C42" s="26">
        <f t="shared" ref="C42:C43" si="10">SUM(D42:I42)</f>
        <v>0</v>
      </c>
      <c r="D42" s="290">
        <f>'Member 1'!G147</f>
        <v>0</v>
      </c>
      <c r="E42" s="290">
        <f>'Member 2'!G147</f>
        <v>0</v>
      </c>
      <c r="F42" s="290">
        <f>'Member 3'!G147</f>
        <v>0</v>
      </c>
      <c r="G42" s="290">
        <f>'Member 4'!G147</f>
        <v>0</v>
      </c>
      <c r="H42" s="290">
        <f>'Member 5'!$G$147</f>
        <v>0</v>
      </c>
      <c r="I42" s="290">
        <f>'Member 6'!$G$147</f>
        <v>0</v>
      </c>
    </row>
    <row r="43" spans="1:26" ht="15" customHeight="1" x14ac:dyDescent="0.25">
      <c r="A43" s="28" t="s">
        <v>58</v>
      </c>
      <c r="B43" s="25"/>
      <c r="C43" s="26">
        <f t="shared" si="10"/>
        <v>0</v>
      </c>
      <c r="D43" s="290">
        <f>'Member 1'!G152</f>
        <v>0</v>
      </c>
      <c r="E43" s="290">
        <f>'Member 2'!G152</f>
        <v>0</v>
      </c>
      <c r="F43" s="290">
        <f>'Member 3'!G152</f>
        <v>0</v>
      </c>
      <c r="G43" s="290">
        <f>'Member 4'!G152</f>
        <v>0</v>
      </c>
      <c r="H43" s="290">
        <f>'Member 5'!$G$152</f>
        <v>0</v>
      </c>
      <c r="I43" s="290">
        <f>'Member 6'!$G$152</f>
        <v>0</v>
      </c>
    </row>
    <row r="44" spans="1:26" ht="19.5" customHeight="1" x14ac:dyDescent="0.35">
      <c r="A44" s="29" t="s">
        <v>60</v>
      </c>
      <c r="B44" s="30"/>
      <c r="C44" s="31">
        <f t="shared" ref="C44:H44" si="11">C17+C41</f>
        <v>0</v>
      </c>
      <c r="D44" s="31">
        <f t="shared" si="11"/>
        <v>0</v>
      </c>
      <c r="E44" s="31">
        <f t="shared" si="11"/>
        <v>0</v>
      </c>
      <c r="F44" s="31">
        <f t="shared" si="11"/>
        <v>0</v>
      </c>
      <c r="G44" s="31">
        <f t="shared" si="11"/>
        <v>0</v>
      </c>
      <c r="H44" s="31">
        <f t="shared" si="11"/>
        <v>0</v>
      </c>
      <c r="I44" s="31">
        <f t="shared" ref="I44" si="12">I17+I41</f>
        <v>0</v>
      </c>
    </row>
    <row r="45" spans="1:26" ht="15" customHeight="1" x14ac:dyDescent="0.25">
      <c r="A45" s="28" t="s">
        <v>65</v>
      </c>
      <c r="B45" s="25"/>
      <c r="C45" s="26">
        <f>SUM(D45:H45)</f>
        <v>0</v>
      </c>
      <c r="D45" s="32">
        <f t="shared" ref="D45:H45" si="13">D44*0.03</f>
        <v>0</v>
      </c>
      <c r="E45" s="32">
        <f t="shared" si="13"/>
        <v>0</v>
      </c>
      <c r="F45" s="32">
        <f t="shared" si="13"/>
        <v>0</v>
      </c>
      <c r="G45" s="32">
        <f t="shared" si="13"/>
        <v>0</v>
      </c>
      <c r="H45" s="32">
        <f t="shared" si="13"/>
        <v>0</v>
      </c>
      <c r="I45" s="32">
        <f t="shared" ref="I45" si="14">I44*0.03</f>
        <v>0</v>
      </c>
    </row>
    <row r="46" spans="1:26" ht="27" customHeight="1" x14ac:dyDescent="0.35">
      <c r="A46" s="33" t="s">
        <v>67</v>
      </c>
      <c r="B46" s="34"/>
      <c r="C46" s="35">
        <f t="shared" ref="C46:H46" si="15">C44+C45</f>
        <v>0</v>
      </c>
      <c r="D46" s="35">
        <f t="shared" si="15"/>
        <v>0</v>
      </c>
      <c r="E46" s="35">
        <f t="shared" si="15"/>
        <v>0</v>
      </c>
      <c r="F46" s="35">
        <f t="shared" si="15"/>
        <v>0</v>
      </c>
      <c r="G46" s="35">
        <f t="shared" si="15"/>
        <v>0</v>
      </c>
      <c r="H46" s="35">
        <f t="shared" si="15"/>
        <v>0</v>
      </c>
      <c r="I46" s="35">
        <f t="shared" ref="I46" si="16">I44+I45</f>
        <v>0</v>
      </c>
    </row>
    <row r="47" spans="1:26" ht="12" customHeight="1" x14ac:dyDescent="0.25"/>
    <row r="48" spans="1:26" ht="12" customHeight="1" x14ac:dyDescent="0.25">
      <c r="D48" s="36"/>
      <c r="E48" s="36"/>
      <c r="F48" s="36"/>
      <c r="G48" s="36"/>
      <c r="H48" s="36"/>
    </row>
    <row r="49" spans="2:9" ht="12" customHeight="1" x14ac:dyDescent="0.25">
      <c r="C49" s="5"/>
      <c r="D49" s="5"/>
      <c r="E49" s="5"/>
      <c r="F49" s="5"/>
      <c r="G49" s="5"/>
      <c r="H49" s="5"/>
    </row>
    <row r="50" spans="2:9" ht="12" customHeight="1" x14ac:dyDescent="0.25">
      <c r="C50" s="5"/>
      <c r="D50" s="5"/>
      <c r="E50" s="5"/>
      <c r="F50" s="5"/>
      <c r="G50" s="5"/>
      <c r="H50" s="5"/>
    </row>
    <row r="51" spans="2:9" ht="12" customHeight="1" x14ac:dyDescent="0.3">
      <c r="D51" s="14"/>
      <c r="E51" s="14"/>
      <c r="F51" s="14"/>
      <c r="G51" s="14"/>
      <c r="H51" s="14"/>
      <c r="I51" s="37"/>
    </row>
    <row r="52" spans="2:9" ht="12" customHeight="1" x14ac:dyDescent="0.25">
      <c r="B52" s="2"/>
      <c r="D52" s="5"/>
      <c r="E52" s="5"/>
      <c r="F52" s="5"/>
      <c r="G52" s="5"/>
      <c r="H52" s="5"/>
    </row>
    <row r="53" spans="2:9" ht="12" customHeight="1" x14ac:dyDescent="0.25">
      <c r="D53" s="4"/>
      <c r="E53" s="4"/>
      <c r="F53" s="4"/>
      <c r="G53" s="4"/>
      <c r="H53" s="4"/>
    </row>
    <row r="54" spans="2:9" ht="12" customHeight="1" x14ac:dyDescent="0.25">
      <c r="D54" s="4"/>
      <c r="E54" s="4"/>
      <c r="F54" s="4"/>
      <c r="G54" s="4"/>
      <c r="H54" s="4"/>
    </row>
    <row r="55" spans="2:9" ht="12" customHeight="1" x14ac:dyDescent="0.25">
      <c r="D55" s="4"/>
      <c r="E55" s="4"/>
      <c r="F55" s="4"/>
      <c r="G55" s="4"/>
      <c r="H55" s="4"/>
    </row>
    <row r="56" spans="2:9" ht="12" customHeight="1" x14ac:dyDescent="0.25">
      <c r="D56" s="4"/>
      <c r="E56" s="4"/>
      <c r="F56" s="4"/>
      <c r="G56" s="4"/>
      <c r="H56" s="4"/>
    </row>
    <row r="57" spans="2:9" ht="12" customHeight="1" x14ac:dyDescent="0.25"/>
    <row r="58" spans="2:9" ht="12" customHeight="1" x14ac:dyDescent="0.25"/>
    <row r="59" spans="2:9" ht="12" customHeight="1" x14ac:dyDescent="0.25"/>
    <row r="60" spans="2:9" ht="12" customHeight="1" x14ac:dyDescent="0.25"/>
    <row r="61" spans="2:9" ht="12" customHeight="1" x14ac:dyDescent="0.25"/>
    <row r="62" spans="2:9" ht="12" customHeight="1" x14ac:dyDescent="0.25"/>
    <row r="63" spans="2:9" ht="12" customHeight="1" x14ac:dyDescent="0.25"/>
    <row r="64" spans="2:9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sheetProtection algorithmName="SHA-512" hashValue="7qs7UvvGLAKbRZoQLgw+ZGC9r3/pg37kcOnwqDbI2WhqKVR7W/9W3jiD5e6fHyPb5bpmJ5wddp4qGMiz7OOCtQ==" saltValue="F3HeMFE0coepvo9Qok3IIw==" spinCount="100000" sheet="1" objects="1" scenarios="1"/>
  <mergeCells count="8">
    <mergeCell ref="I15:I16"/>
    <mergeCell ref="G15:G16"/>
    <mergeCell ref="H15:H16"/>
    <mergeCell ref="A15:B16"/>
    <mergeCell ref="C15:C16"/>
    <mergeCell ref="D15:D16"/>
    <mergeCell ref="E15:E16"/>
    <mergeCell ref="F15:F16"/>
  </mergeCells>
  <hyperlinks>
    <hyperlink ref="C10" r:id="rId1" xr:uid="{00000000-0004-0000-0000-000000000000}"/>
  </hyperlinks>
  <printOptions horizontalCentered="1" verticalCentered="1"/>
  <pageMargins left="0.51181102362204722" right="0.51181102362204722" top="0.74803149606299213" bottom="0.55118110236220474" header="0" footer="0"/>
  <pageSetup paperSize="9" orientation="landscape" r:id="rId2"/>
  <ignoredErrors>
    <ignoredError sqref="A22" numberStoredAsText="1"/>
    <ignoredError sqref="C22 C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workbookViewId="0">
      <selection activeCell="A6" sqref="A6"/>
    </sheetView>
  </sheetViews>
  <sheetFormatPr defaultColWidth="14.453125" defaultRowHeight="15" customHeight="1" x14ac:dyDescent="0.25"/>
  <cols>
    <col min="1" max="1" width="8.7265625" customWidth="1"/>
    <col min="2" max="2" width="30.54296875" customWidth="1"/>
    <col min="3" max="3" width="15.54296875" customWidth="1"/>
    <col min="4" max="7" width="13.54296875" customWidth="1"/>
    <col min="8" max="19" width="13.6328125" customWidth="1"/>
    <col min="20" max="27" width="8.7265625" customWidth="1"/>
  </cols>
  <sheetData>
    <row r="1" spans="1:27" ht="20" customHeight="1" x14ac:dyDescent="0.45">
      <c r="A1" s="1" t="s">
        <v>0</v>
      </c>
      <c r="B1" s="3"/>
      <c r="C1" s="3"/>
      <c r="D1" s="5"/>
      <c r="E1" s="6"/>
      <c r="F1" s="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0" customHeight="1" x14ac:dyDescent="0.3">
      <c r="A2" s="7"/>
      <c r="B2" s="7"/>
      <c r="C2" s="8"/>
      <c r="D2" s="9"/>
      <c r="E2" s="10"/>
      <c r="F2" s="10"/>
      <c r="G2" s="10"/>
      <c r="H2" s="10"/>
      <c r="I2" s="10"/>
      <c r="J2" s="10"/>
      <c r="K2" s="10"/>
      <c r="L2" s="12"/>
      <c r="M2" s="12"/>
      <c r="N2" s="12"/>
      <c r="O2" s="10"/>
      <c r="P2" s="12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0" customHeight="1" x14ac:dyDescent="0.35">
      <c r="A3" s="296" t="s">
        <v>2</v>
      </c>
      <c r="B3" s="297"/>
      <c r="C3" s="298"/>
      <c r="D3" s="297"/>
      <c r="E3" s="297"/>
      <c r="F3" s="297"/>
      <c r="G3" s="297"/>
      <c r="H3" s="305"/>
      <c r="I3" s="305"/>
      <c r="J3" s="305"/>
      <c r="K3" s="305"/>
      <c r="L3" s="306"/>
      <c r="M3" s="306"/>
      <c r="N3" s="306"/>
      <c r="O3" s="305"/>
      <c r="P3" s="306"/>
      <c r="Q3" s="307"/>
      <c r="R3" s="307"/>
      <c r="S3" s="307"/>
      <c r="T3" s="3"/>
      <c r="U3" s="3"/>
      <c r="V3" s="3"/>
      <c r="W3" s="3"/>
      <c r="X3" s="3"/>
      <c r="Y3" s="3"/>
      <c r="Z3" s="3"/>
      <c r="AA3" s="3"/>
    </row>
    <row r="4" spans="1:27" ht="15" customHeight="1" x14ac:dyDescent="0.3">
      <c r="A4" s="308" t="s">
        <v>313</v>
      </c>
      <c r="B4" s="309"/>
      <c r="C4" s="310"/>
      <c r="D4" s="311"/>
      <c r="E4" s="309"/>
      <c r="F4" s="309"/>
      <c r="G4" s="309"/>
      <c r="H4" s="372" t="s">
        <v>314</v>
      </c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"/>
      <c r="U4" s="3"/>
      <c r="V4" s="3"/>
      <c r="W4" s="3"/>
      <c r="X4" s="3"/>
      <c r="Y4" s="3"/>
      <c r="Z4" s="3"/>
      <c r="AA4" s="3"/>
    </row>
    <row r="5" spans="1:27" ht="12" customHeight="1" x14ac:dyDescent="0.3">
      <c r="A5" s="301"/>
      <c r="B5" s="299"/>
      <c r="C5" s="300"/>
      <c r="D5" s="414" t="s">
        <v>311</v>
      </c>
      <c r="E5" s="415"/>
      <c r="F5" s="369" t="s">
        <v>315</v>
      </c>
      <c r="G5" s="371" t="s">
        <v>23</v>
      </c>
      <c r="H5" s="368" t="str">
        <f>'Member 1'!C3</f>
        <v>Member 1</v>
      </c>
      <c r="I5" s="368"/>
      <c r="J5" s="373" t="str">
        <f>'Member 2'!C3</f>
        <v>Member 2</v>
      </c>
      <c r="K5" s="373"/>
      <c r="L5" s="368" t="str">
        <f>'Member 3'!C3</f>
        <v>Member 3</v>
      </c>
      <c r="M5" s="368"/>
      <c r="N5" s="373" t="str">
        <f>'Member 4'!C3</f>
        <v>Member 4</v>
      </c>
      <c r="O5" s="373"/>
      <c r="P5" s="368" t="str">
        <f>'Member 5'!C3</f>
        <v>Member 5</v>
      </c>
      <c r="Q5" s="368"/>
      <c r="R5" s="373" t="str">
        <f>'Member 6'!C3</f>
        <v>Member 6</v>
      </c>
      <c r="S5" s="373"/>
      <c r="T5" s="3"/>
      <c r="U5" s="3"/>
      <c r="V5" s="3"/>
      <c r="W5" s="3"/>
      <c r="X5" s="3"/>
      <c r="Y5" s="3"/>
      <c r="Z5" s="3"/>
      <c r="AA5" s="3"/>
    </row>
    <row r="6" spans="1:27" ht="39" customHeight="1" thickBot="1" x14ac:dyDescent="0.35">
      <c r="A6" s="328" t="s">
        <v>16</v>
      </c>
      <c r="B6" s="329" t="s">
        <v>17</v>
      </c>
      <c r="C6" s="330" t="s">
        <v>19</v>
      </c>
      <c r="D6" s="333" t="s">
        <v>21</v>
      </c>
      <c r="E6" s="334" t="s">
        <v>312</v>
      </c>
      <c r="F6" s="370"/>
      <c r="G6" s="370"/>
      <c r="H6" s="332" t="s">
        <v>21</v>
      </c>
      <c r="I6" s="332" t="s">
        <v>312</v>
      </c>
      <c r="J6" s="331" t="s">
        <v>21</v>
      </c>
      <c r="K6" s="331" t="s">
        <v>312</v>
      </c>
      <c r="L6" s="332" t="s">
        <v>21</v>
      </c>
      <c r="M6" s="332" t="s">
        <v>312</v>
      </c>
      <c r="N6" s="331" t="s">
        <v>21</v>
      </c>
      <c r="O6" s="331" t="s">
        <v>312</v>
      </c>
      <c r="P6" s="332" t="s">
        <v>21</v>
      </c>
      <c r="Q6" s="332" t="s">
        <v>312</v>
      </c>
      <c r="R6" s="331" t="s">
        <v>21</v>
      </c>
      <c r="S6" s="331" t="s">
        <v>312</v>
      </c>
      <c r="T6" s="3"/>
      <c r="U6" s="3"/>
      <c r="V6" s="3"/>
      <c r="W6" s="3"/>
      <c r="X6" s="3"/>
      <c r="Y6" s="3"/>
      <c r="Z6" s="3"/>
      <c r="AA6" s="3"/>
    </row>
    <row r="7" spans="1:27" ht="15" customHeight="1" x14ac:dyDescent="0.3">
      <c r="A7" s="323"/>
      <c r="B7" s="324"/>
      <c r="C7" s="325"/>
      <c r="D7" s="356">
        <f>H7+J7+L7+N7+P7+R7</f>
        <v>0</v>
      </c>
      <c r="E7" s="356">
        <f>I7+K7+M7+O7+Q7+S7</f>
        <v>0</v>
      </c>
      <c r="F7" s="327"/>
      <c r="G7" s="327">
        <f>E7-F7</f>
        <v>0</v>
      </c>
      <c r="H7" s="326"/>
      <c r="I7" s="326"/>
      <c r="J7" s="327"/>
      <c r="K7" s="327"/>
      <c r="L7" s="326"/>
      <c r="M7" s="326"/>
      <c r="N7" s="327"/>
      <c r="O7" s="327"/>
      <c r="P7" s="326"/>
      <c r="Q7" s="326"/>
      <c r="R7" s="327"/>
      <c r="S7" s="327"/>
      <c r="T7" s="3"/>
      <c r="U7" s="3"/>
      <c r="V7" s="3"/>
      <c r="W7" s="3"/>
      <c r="X7" s="3"/>
      <c r="Y7" s="3"/>
      <c r="Z7" s="3"/>
      <c r="AA7" s="3"/>
    </row>
    <row r="8" spans="1:27" ht="15" customHeight="1" x14ac:dyDescent="0.3">
      <c r="A8" s="302"/>
      <c r="B8" s="303"/>
      <c r="C8" s="304"/>
      <c r="D8" s="357">
        <f t="shared" ref="D8:D25" si="0">H8+J8+L8+N8+P8+R8</f>
        <v>0</v>
      </c>
      <c r="E8" s="357">
        <f t="shared" ref="E8:E25" si="1">I8+K8+M8+O8+Q8+S8</f>
        <v>0</v>
      </c>
      <c r="F8" s="312"/>
      <c r="G8" s="312"/>
      <c r="H8" s="313"/>
      <c r="I8" s="313"/>
      <c r="J8" s="312"/>
      <c r="K8" s="312"/>
      <c r="L8" s="313"/>
      <c r="M8" s="313"/>
      <c r="N8" s="312"/>
      <c r="O8" s="312"/>
      <c r="P8" s="313"/>
      <c r="Q8" s="313"/>
      <c r="R8" s="312"/>
      <c r="S8" s="312"/>
      <c r="T8" s="3"/>
      <c r="U8" s="3"/>
      <c r="V8" s="3"/>
      <c r="W8" s="3"/>
      <c r="X8" s="3"/>
      <c r="Y8" s="3"/>
      <c r="Z8" s="3"/>
      <c r="AA8" s="3"/>
    </row>
    <row r="9" spans="1:27" ht="15" customHeight="1" x14ac:dyDescent="0.3">
      <c r="A9" s="302"/>
      <c r="B9" s="303"/>
      <c r="C9" s="304"/>
      <c r="D9" s="357">
        <f t="shared" si="0"/>
        <v>0</v>
      </c>
      <c r="E9" s="357">
        <f t="shared" si="1"/>
        <v>0</v>
      </c>
      <c r="F9" s="312"/>
      <c r="G9" s="312"/>
      <c r="H9" s="313"/>
      <c r="I9" s="313"/>
      <c r="J9" s="312"/>
      <c r="K9" s="312"/>
      <c r="L9" s="313"/>
      <c r="M9" s="313"/>
      <c r="N9" s="312"/>
      <c r="O9" s="312"/>
      <c r="P9" s="313"/>
      <c r="Q9" s="313"/>
      <c r="R9" s="312"/>
      <c r="S9" s="312"/>
      <c r="T9" s="3"/>
      <c r="U9" s="3"/>
      <c r="V9" s="3"/>
      <c r="W9" s="3"/>
      <c r="X9" s="3"/>
      <c r="Y9" s="3"/>
      <c r="Z9" s="3"/>
      <c r="AA9" s="3"/>
    </row>
    <row r="10" spans="1:27" ht="15" customHeight="1" x14ac:dyDescent="0.3">
      <c r="A10" s="302"/>
      <c r="B10" s="303"/>
      <c r="C10" s="304"/>
      <c r="D10" s="357">
        <f t="shared" si="0"/>
        <v>0</v>
      </c>
      <c r="E10" s="357">
        <f t="shared" si="1"/>
        <v>0</v>
      </c>
      <c r="F10" s="312"/>
      <c r="G10" s="312"/>
      <c r="H10" s="313"/>
      <c r="I10" s="313"/>
      <c r="J10" s="312"/>
      <c r="K10" s="312"/>
      <c r="L10" s="313"/>
      <c r="M10" s="313"/>
      <c r="N10" s="312"/>
      <c r="O10" s="312"/>
      <c r="P10" s="313"/>
      <c r="Q10" s="313"/>
      <c r="R10" s="312"/>
      <c r="S10" s="312"/>
      <c r="T10" s="3"/>
      <c r="U10" s="3"/>
      <c r="V10" s="3"/>
      <c r="W10" s="3"/>
      <c r="X10" s="3"/>
      <c r="Y10" s="3"/>
      <c r="Z10" s="3"/>
      <c r="AA10" s="3"/>
    </row>
    <row r="11" spans="1:27" ht="15" customHeight="1" x14ac:dyDescent="0.3">
      <c r="A11" s="302"/>
      <c r="B11" s="303"/>
      <c r="C11" s="304"/>
      <c r="D11" s="357">
        <f t="shared" si="0"/>
        <v>0</v>
      </c>
      <c r="E11" s="357">
        <f t="shared" si="1"/>
        <v>0</v>
      </c>
      <c r="F11" s="312"/>
      <c r="G11" s="312"/>
      <c r="H11" s="313"/>
      <c r="I11" s="313"/>
      <c r="J11" s="312"/>
      <c r="K11" s="312"/>
      <c r="L11" s="313"/>
      <c r="M11" s="313"/>
      <c r="N11" s="312"/>
      <c r="O11" s="312"/>
      <c r="P11" s="313"/>
      <c r="Q11" s="313"/>
      <c r="R11" s="312"/>
      <c r="S11" s="312"/>
      <c r="T11" s="3"/>
      <c r="U11" s="3"/>
      <c r="V11" s="3"/>
      <c r="W11" s="3"/>
      <c r="X11" s="3"/>
      <c r="Y11" s="3"/>
      <c r="Z11" s="3"/>
      <c r="AA11" s="3"/>
    </row>
    <row r="12" spans="1:27" ht="15" customHeight="1" x14ac:dyDescent="0.3">
      <c r="A12" s="302"/>
      <c r="B12" s="303"/>
      <c r="C12" s="304"/>
      <c r="D12" s="357">
        <f t="shared" si="0"/>
        <v>0</v>
      </c>
      <c r="E12" s="357">
        <f t="shared" si="1"/>
        <v>0</v>
      </c>
      <c r="F12" s="312"/>
      <c r="G12" s="312"/>
      <c r="H12" s="313"/>
      <c r="I12" s="313"/>
      <c r="J12" s="312"/>
      <c r="K12" s="312"/>
      <c r="L12" s="313"/>
      <c r="M12" s="313"/>
      <c r="N12" s="312"/>
      <c r="O12" s="312"/>
      <c r="P12" s="313"/>
      <c r="Q12" s="313"/>
      <c r="R12" s="312"/>
      <c r="S12" s="312"/>
      <c r="T12" s="3"/>
      <c r="U12" s="3"/>
      <c r="V12" s="3"/>
      <c r="W12" s="3"/>
      <c r="X12" s="3"/>
      <c r="Y12" s="3"/>
      <c r="Z12" s="3"/>
      <c r="AA12" s="3"/>
    </row>
    <row r="13" spans="1:27" ht="15" customHeight="1" x14ac:dyDescent="0.3">
      <c r="A13" s="302"/>
      <c r="B13" s="303"/>
      <c r="C13" s="304"/>
      <c r="D13" s="357">
        <f t="shared" si="0"/>
        <v>0</v>
      </c>
      <c r="E13" s="357">
        <f t="shared" si="1"/>
        <v>0</v>
      </c>
      <c r="F13" s="312"/>
      <c r="G13" s="312"/>
      <c r="H13" s="313"/>
      <c r="I13" s="313"/>
      <c r="J13" s="312"/>
      <c r="K13" s="312"/>
      <c r="L13" s="313"/>
      <c r="M13" s="313"/>
      <c r="N13" s="312"/>
      <c r="O13" s="312"/>
      <c r="P13" s="313"/>
      <c r="Q13" s="313"/>
      <c r="R13" s="312"/>
      <c r="S13" s="312"/>
      <c r="T13" s="3"/>
      <c r="U13" s="3"/>
      <c r="V13" s="3"/>
      <c r="W13" s="3"/>
      <c r="X13" s="3"/>
      <c r="Y13" s="3"/>
      <c r="Z13" s="3"/>
      <c r="AA13" s="3"/>
    </row>
    <row r="14" spans="1:27" ht="15" customHeight="1" x14ac:dyDescent="0.3">
      <c r="A14" s="302"/>
      <c r="B14" s="303"/>
      <c r="C14" s="304"/>
      <c r="D14" s="357">
        <f t="shared" si="0"/>
        <v>0</v>
      </c>
      <c r="E14" s="357">
        <f t="shared" si="1"/>
        <v>0</v>
      </c>
      <c r="F14" s="312"/>
      <c r="G14" s="312"/>
      <c r="H14" s="313"/>
      <c r="I14" s="313"/>
      <c r="J14" s="312"/>
      <c r="K14" s="312"/>
      <c r="L14" s="313"/>
      <c r="M14" s="313"/>
      <c r="N14" s="312"/>
      <c r="O14" s="312"/>
      <c r="P14" s="313"/>
      <c r="Q14" s="313"/>
      <c r="R14" s="312"/>
      <c r="S14" s="312"/>
      <c r="T14" s="3"/>
      <c r="U14" s="3"/>
      <c r="V14" s="3"/>
      <c r="W14" s="3"/>
      <c r="X14" s="3"/>
      <c r="Y14" s="3"/>
      <c r="Z14" s="3"/>
      <c r="AA14" s="3"/>
    </row>
    <row r="15" spans="1:27" ht="15" customHeight="1" x14ac:dyDescent="0.3">
      <c r="A15" s="302"/>
      <c r="B15" s="303"/>
      <c r="C15" s="304"/>
      <c r="D15" s="357">
        <f t="shared" si="0"/>
        <v>0</v>
      </c>
      <c r="E15" s="357">
        <f t="shared" si="1"/>
        <v>0</v>
      </c>
      <c r="F15" s="312"/>
      <c r="G15" s="312"/>
      <c r="H15" s="313"/>
      <c r="I15" s="313"/>
      <c r="J15" s="312"/>
      <c r="K15" s="312"/>
      <c r="L15" s="313"/>
      <c r="M15" s="313"/>
      <c r="N15" s="312"/>
      <c r="O15" s="312"/>
      <c r="P15" s="313"/>
      <c r="Q15" s="313"/>
      <c r="R15" s="312"/>
      <c r="S15" s="312"/>
      <c r="T15" s="3"/>
      <c r="U15" s="3"/>
      <c r="V15" s="3"/>
      <c r="W15" s="3"/>
      <c r="X15" s="3"/>
      <c r="Y15" s="3"/>
      <c r="Z15" s="3"/>
      <c r="AA15" s="3"/>
    </row>
    <row r="16" spans="1:27" ht="15" customHeight="1" x14ac:dyDescent="0.3">
      <c r="A16" s="302"/>
      <c r="B16" s="303"/>
      <c r="C16" s="304"/>
      <c r="D16" s="357">
        <f t="shared" si="0"/>
        <v>0</v>
      </c>
      <c r="E16" s="357">
        <f t="shared" si="1"/>
        <v>0</v>
      </c>
      <c r="F16" s="312"/>
      <c r="G16" s="312"/>
      <c r="H16" s="313"/>
      <c r="I16" s="313"/>
      <c r="J16" s="312"/>
      <c r="K16" s="312"/>
      <c r="L16" s="313"/>
      <c r="M16" s="313"/>
      <c r="N16" s="312"/>
      <c r="O16" s="312"/>
      <c r="P16" s="313"/>
      <c r="Q16" s="313"/>
      <c r="R16" s="312"/>
      <c r="S16" s="312"/>
      <c r="T16" s="3"/>
      <c r="U16" s="3"/>
      <c r="V16" s="3"/>
      <c r="W16" s="3"/>
      <c r="X16" s="3"/>
      <c r="Y16" s="3"/>
      <c r="Z16" s="3"/>
      <c r="AA16" s="3"/>
    </row>
    <row r="17" spans="1:27" ht="15" customHeight="1" x14ac:dyDescent="0.3">
      <c r="A17" s="302"/>
      <c r="B17" s="303"/>
      <c r="C17" s="304"/>
      <c r="D17" s="357">
        <f t="shared" si="0"/>
        <v>0</v>
      </c>
      <c r="E17" s="357">
        <f t="shared" si="1"/>
        <v>0</v>
      </c>
      <c r="F17" s="312"/>
      <c r="G17" s="312"/>
      <c r="H17" s="313"/>
      <c r="I17" s="313"/>
      <c r="J17" s="312"/>
      <c r="K17" s="312"/>
      <c r="L17" s="313"/>
      <c r="M17" s="313"/>
      <c r="N17" s="312"/>
      <c r="O17" s="312"/>
      <c r="P17" s="313"/>
      <c r="Q17" s="313"/>
      <c r="R17" s="312"/>
      <c r="S17" s="312"/>
      <c r="T17" s="3"/>
      <c r="U17" s="3"/>
      <c r="V17" s="3"/>
      <c r="W17" s="3"/>
      <c r="X17" s="3"/>
      <c r="Y17" s="3"/>
      <c r="Z17" s="3"/>
      <c r="AA17" s="3"/>
    </row>
    <row r="18" spans="1:27" ht="15" customHeight="1" x14ac:dyDescent="0.3">
      <c r="A18" s="302"/>
      <c r="B18" s="303"/>
      <c r="C18" s="304"/>
      <c r="D18" s="357">
        <f t="shared" si="0"/>
        <v>0</v>
      </c>
      <c r="E18" s="357">
        <f t="shared" si="1"/>
        <v>0</v>
      </c>
      <c r="F18" s="312"/>
      <c r="G18" s="312"/>
      <c r="H18" s="313"/>
      <c r="I18" s="313"/>
      <c r="J18" s="312"/>
      <c r="K18" s="312"/>
      <c r="L18" s="313"/>
      <c r="M18" s="313"/>
      <c r="N18" s="312"/>
      <c r="O18" s="312"/>
      <c r="P18" s="313"/>
      <c r="Q18" s="313"/>
      <c r="R18" s="312"/>
      <c r="S18" s="312"/>
      <c r="T18" s="3"/>
      <c r="U18" s="3"/>
      <c r="V18" s="3"/>
      <c r="W18" s="3"/>
      <c r="X18" s="3"/>
      <c r="Y18" s="3"/>
      <c r="Z18" s="3"/>
      <c r="AA18" s="3"/>
    </row>
    <row r="19" spans="1:27" ht="15" customHeight="1" x14ac:dyDescent="0.3">
      <c r="A19" s="302"/>
      <c r="B19" s="303"/>
      <c r="C19" s="304"/>
      <c r="D19" s="357">
        <f t="shared" si="0"/>
        <v>0</v>
      </c>
      <c r="E19" s="357">
        <f t="shared" si="1"/>
        <v>0</v>
      </c>
      <c r="F19" s="312"/>
      <c r="G19" s="312"/>
      <c r="H19" s="313"/>
      <c r="I19" s="313"/>
      <c r="J19" s="312"/>
      <c r="K19" s="312"/>
      <c r="L19" s="313"/>
      <c r="M19" s="313"/>
      <c r="N19" s="312"/>
      <c r="O19" s="312"/>
      <c r="P19" s="313"/>
      <c r="Q19" s="313"/>
      <c r="R19" s="312"/>
      <c r="S19" s="312"/>
      <c r="T19" s="3"/>
      <c r="U19" s="3"/>
      <c r="V19" s="3"/>
      <c r="W19" s="3"/>
      <c r="X19" s="3"/>
      <c r="Y19" s="3"/>
      <c r="Z19" s="3"/>
      <c r="AA19" s="3"/>
    </row>
    <row r="20" spans="1:27" ht="15" customHeight="1" x14ac:dyDescent="0.3">
      <c r="A20" s="302"/>
      <c r="B20" s="303"/>
      <c r="C20" s="304"/>
      <c r="D20" s="357">
        <f t="shared" si="0"/>
        <v>0</v>
      </c>
      <c r="E20" s="357">
        <f t="shared" si="1"/>
        <v>0</v>
      </c>
      <c r="F20" s="312"/>
      <c r="G20" s="312"/>
      <c r="H20" s="313"/>
      <c r="I20" s="313"/>
      <c r="J20" s="312"/>
      <c r="K20" s="312"/>
      <c r="L20" s="313"/>
      <c r="M20" s="313"/>
      <c r="N20" s="312"/>
      <c r="O20" s="312"/>
      <c r="P20" s="313"/>
      <c r="Q20" s="313"/>
      <c r="R20" s="312"/>
      <c r="S20" s="312"/>
      <c r="T20" s="3"/>
      <c r="U20" s="3"/>
      <c r="V20" s="3"/>
      <c r="W20" s="3"/>
      <c r="X20" s="3"/>
      <c r="Y20" s="3"/>
      <c r="Z20" s="3"/>
      <c r="AA20" s="3"/>
    </row>
    <row r="21" spans="1:27" ht="15" customHeight="1" x14ac:dyDescent="0.3">
      <c r="A21" s="302"/>
      <c r="B21" s="303"/>
      <c r="C21" s="304"/>
      <c r="D21" s="357">
        <f t="shared" si="0"/>
        <v>0</v>
      </c>
      <c r="E21" s="357">
        <f t="shared" si="1"/>
        <v>0</v>
      </c>
      <c r="F21" s="312"/>
      <c r="G21" s="312"/>
      <c r="H21" s="313"/>
      <c r="I21" s="313"/>
      <c r="J21" s="312"/>
      <c r="K21" s="312"/>
      <c r="L21" s="313"/>
      <c r="M21" s="313"/>
      <c r="N21" s="312"/>
      <c r="O21" s="312"/>
      <c r="P21" s="313"/>
      <c r="Q21" s="313"/>
      <c r="R21" s="312"/>
      <c r="S21" s="312"/>
      <c r="T21" s="3"/>
      <c r="U21" s="3"/>
      <c r="V21" s="3"/>
      <c r="W21" s="3"/>
      <c r="X21" s="3"/>
      <c r="Y21" s="3"/>
      <c r="Z21" s="3"/>
      <c r="AA21" s="3"/>
    </row>
    <row r="22" spans="1:27" ht="15" customHeight="1" x14ac:dyDescent="0.3">
      <c r="A22" s="302"/>
      <c r="B22" s="303"/>
      <c r="C22" s="304"/>
      <c r="D22" s="357">
        <f t="shared" si="0"/>
        <v>0</v>
      </c>
      <c r="E22" s="357">
        <f t="shared" si="1"/>
        <v>0</v>
      </c>
      <c r="F22" s="312"/>
      <c r="G22" s="312"/>
      <c r="H22" s="313"/>
      <c r="I22" s="313"/>
      <c r="J22" s="312"/>
      <c r="K22" s="312"/>
      <c r="L22" s="313"/>
      <c r="M22" s="313"/>
      <c r="N22" s="312"/>
      <c r="O22" s="312"/>
      <c r="P22" s="313"/>
      <c r="Q22" s="313"/>
      <c r="R22" s="312"/>
      <c r="S22" s="312"/>
      <c r="T22" s="3"/>
      <c r="U22" s="3"/>
      <c r="V22" s="3"/>
      <c r="W22" s="3"/>
      <c r="X22" s="3"/>
      <c r="Y22" s="3"/>
      <c r="Z22" s="3"/>
      <c r="AA22" s="3"/>
    </row>
    <row r="23" spans="1:27" ht="15" customHeight="1" x14ac:dyDescent="0.3">
      <c r="A23" s="302"/>
      <c r="B23" s="303"/>
      <c r="C23" s="304"/>
      <c r="D23" s="357">
        <f t="shared" si="0"/>
        <v>0</v>
      </c>
      <c r="E23" s="357">
        <f t="shared" si="1"/>
        <v>0</v>
      </c>
      <c r="F23" s="312"/>
      <c r="G23" s="312"/>
      <c r="H23" s="313"/>
      <c r="I23" s="313"/>
      <c r="J23" s="312"/>
      <c r="K23" s="312"/>
      <c r="L23" s="313"/>
      <c r="M23" s="313"/>
      <c r="N23" s="312"/>
      <c r="O23" s="312"/>
      <c r="P23" s="313"/>
      <c r="Q23" s="313"/>
      <c r="R23" s="312"/>
      <c r="S23" s="312"/>
      <c r="T23" s="3"/>
      <c r="U23" s="3"/>
      <c r="V23" s="3"/>
      <c r="W23" s="3"/>
      <c r="X23" s="3"/>
      <c r="Y23" s="3"/>
      <c r="Z23" s="3"/>
      <c r="AA23" s="3"/>
    </row>
    <row r="24" spans="1:27" ht="15" customHeight="1" x14ac:dyDescent="0.3">
      <c r="A24" s="302"/>
      <c r="B24" s="303"/>
      <c r="C24" s="304"/>
      <c r="D24" s="357">
        <f t="shared" si="0"/>
        <v>0</v>
      </c>
      <c r="E24" s="357">
        <f t="shared" si="1"/>
        <v>0</v>
      </c>
      <c r="F24" s="312"/>
      <c r="G24" s="312"/>
      <c r="H24" s="313"/>
      <c r="I24" s="313"/>
      <c r="J24" s="312"/>
      <c r="K24" s="312"/>
      <c r="L24" s="313"/>
      <c r="M24" s="313"/>
      <c r="N24" s="312"/>
      <c r="O24" s="312"/>
      <c r="P24" s="313"/>
      <c r="Q24" s="313"/>
      <c r="R24" s="312"/>
      <c r="S24" s="312"/>
      <c r="T24" s="3"/>
      <c r="U24" s="3"/>
      <c r="V24" s="3"/>
      <c r="W24" s="3"/>
      <c r="X24" s="3"/>
      <c r="Y24" s="3"/>
      <c r="Z24" s="3"/>
      <c r="AA24" s="3"/>
    </row>
    <row r="25" spans="1:27" ht="15" customHeight="1" x14ac:dyDescent="0.3">
      <c r="A25" s="314"/>
      <c r="B25" s="315"/>
      <c r="C25" s="316"/>
      <c r="D25" s="358">
        <f t="shared" si="0"/>
        <v>0</v>
      </c>
      <c r="E25" s="358">
        <f t="shared" si="1"/>
        <v>0</v>
      </c>
      <c r="F25" s="318"/>
      <c r="G25" s="318"/>
      <c r="H25" s="317"/>
      <c r="I25" s="317"/>
      <c r="J25" s="318"/>
      <c r="K25" s="318"/>
      <c r="L25" s="317"/>
      <c r="M25" s="317"/>
      <c r="N25" s="318"/>
      <c r="O25" s="318"/>
      <c r="P25" s="317"/>
      <c r="Q25" s="317"/>
      <c r="R25" s="318"/>
      <c r="S25" s="318"/>
      <c r="T25" s="3"/>
      <c r="U25" s="3"/>
      <c r="V25" s="3"/>
      <c r="W25" s="3"/>
      <c r="X25" s="3"/>
      <c r="Y25" s="3"/>
      <c r="Z25" s="3"/>
      <c r="AA25" s="3"/>
    </row>
    <row r="26" spans="1:27" ht="20" customHeight="1" thickBot="1" x14ac:dyDescent="0.35">
      <c r="A26" s="319" t="s">
        <v>35</v>
      </c>
      <c r="B26" s="319"/>
      <c r="C26" s="320"/>
      <c r="D26" s="359">
        <f t="shared" ref="D26:G26" si="2">SUM(D7:D25)</f>
        <v>0</v>
      </c>
      <c r="E26" s="359">
        <f t="shared" si="2"/>
        <v>0</v>
      </c>
      <c r="F26" s="359">
        <f t="shared" si="2"/>
        <v>0</v>
      </c>
      <c r="G26" s="359">
        <f t="shared" si="2"/>
        <v>0</v>
      </c>
      <c r="H26" s="321">
        <f t="shared" ref="H26:Q26" si="3">SUM(H7:H25)</f>
        <v>0</v>
      </c>
      <c r="I26" s="321">
        <f t="shared" si="3"/>
        <v>0</v>
      </c>
      <c r="J26" s="322">
        <f t="shared" si="3"/>
        <v>0</v>
      </c>
      <c r="K26" s="322">
        <f t="shared" si="3"/>
        <v>0</v>
      </c>
      <c r="L26" s="321">
        <f t="shared" si="3"/>
        <v>0</v>
      </c>
      <c r="M26" s="321">
        <f t="shared" si="3"/>
        <v>0</v>
      </c>
      <c r="N26" s="322">
        <f t="shared" si="3"/>
        <v>0</v>
      </c>
      <c r="O26" s="322">
        <f t="shared" si="3"/>
        <v>0</v>
      </c>
      <c r="P26" s="321">
        <f t="shared" si="3"/>
        <v>0</v>
      </c>
      <c r="Q26" s="321">
        <f t="shared" si="3"/>
        <v>0</v>
      </c>
      <c r="R26" s="322">
        <f t="shared" ref="R26:S26" si="4">SUM(R7:R25)</f>
        <v>0</v>
      </c>
      <c r="S26" s="322">
        <f t="shared" si="4"/>
        <v>0</v>
      </c>
      <c r="T26" s="3"/>
      <c r="U26" s="3"/>
      <c r="V26" s="3"/>
      <c r="W26" s="3"/>
      <c r="X26" s="3"/>
      <c r="Y26" s="3"/>
      <c r="Z26" s="3"/>
      <c r="AA26" s="3"/>
    </row>
    <row r="27" spans="1:27" ht="12" customHeight="1" x14ac:dyDescent="0.25"/>
    <row r="28" spans="1:27" ht="12" customHeight="1" x14ac:dyDescent="0.25"/>
    <row r="29" spans="1:27" ht="12" customHeight="1" x14ac:dyDescent="0.25"/>
    <row r="30" spans="1:27" ht="12" customHeight="1" x14ac:dyDescent="0.25"/>
    <row r="31" spans="1:27" ht="12" customHeight="1" x14ac:dyDescent="0.25"/>
    <row r="32" spans="1:27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mergeCells count="10">
    <mergeCell ref="R5:S5"/>
    <mergeCell ref="H4:S4"/>
    <mergeCell ref="P5:Q5"/>
    <mergeCell ref="F5:F6"/>
    <mergeCell ref="G5:G6"/>
    <mergeCell ref="D5:E5"/>
    <mergeCell ref="H5:I5"/>
    <mergeCell ref="J5:K5"/>
    <mergeCell ref="L5:M5"/>
    <mergeCell ref="N5:O5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000"/>
  <sheetViews>
    <sheetView workbookViewId="0">
      <selection activeCell="D36" sqref="D36"/>
    </sheetView>
  </sheetViews>
  <sheetFormatPr defaultColWidth="14.453125" defaultRowHeight="15" customHeight="1" x14ac:dyDescent="0.25"/>
  <cols>
    <col min="1" max="1" width="6.26953125" customWidth="1"/>
    <col min="2" max="2" width="37.453125" customWidth="1"/>
    <col min="3" max="3" width="11.26953125" customWidth="1"/>
    <col min="4" max="4" width="10.26953125" customWidth="1"/>
    <col min="5" max="5" width="12.08984375" customWidth="1"/>
    <col min="6" max="9" width="13.54296875" customWidth="1"/>
    <col min="10" max="10" width="8.54296875" customWidth="1"/>
    <col min="11" max="14" width="15.54296875" customWidth="1"/>
    <col min="15" max="15" width="10.54296875" customWidth="1"/>
    <col min="16" max="19" width="15.54296875" customWidth="1"/>
    <col min="20" max="20" width="10.54296875" customWidth="1"/>
    <col min="21" max="40" width="9.08984375" customWidth="1"/>
  </cols>
  <sheetData>
    <row r="1" spans="1:40" ht="20" customHeight="1" x14ac:dyDescent="0.45">
      <c r="A1" s="1" t="s">
        <v>0</v>
      </c>
      <c r="B1" s="3"/>
      <c r="C1" s="3"/>
      <c r="D1" s="5"/>
      <c r="E1" s="6"/>
      <c r="F1" s="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" customHeight="1" x14ac:dyDescent="0.45">
      <c r="A2" s="1"/>
      <c r="B2" s="3"/>
      <c r="C2" s="3"/>
      <c r="D2" s="5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0" customHeight="1" x14ac:dyDescent="0.5">
      <c r="A3" s="293" t="s">
        <v>310</v>
      </c>
      <c r="B3" s="3"/>
      <c r="C3" s="291" t="s">
        <v>5</v>
      </c>
      <c r="D3" s="5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 x14ac:dyDescent="0.3">
      <c r="A4" s="7"/>
      <c r="B4" s="7"/>
      <c r="C4" s="3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/>
      <c r="R4" s="3"/>
      <c r="S4" s="3"/>
      <c r="T4" s="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" customHeight="1" x14ac:dyDescent="0.3">
      <c r="A5" s="383" t="s">
        <v>54</v>
      </c>
      <c r="B5" s="384"/>
      <c r="C5" s="389" t="s">
        <v>56</v>
      </c>
      <c r="D5" s="392" t="s">
        <v>57</v>
      </c>
      <c r="E5" s="393" t="s">
        <v>59</v>
      </c>
      <c r="F5" s="394" t="s">
        <v>61</v>
      </c>
      <c r="G5" s="395"/>
      <c r="H5" s="397" t="s">
        <v>62</v>
      </c>
      <c r="I5" s="384"/>
      <c r="J5" s="399" t="s">
        <v>63</v>
      </c>
      <c r="K5" s="374" t="s">
        <v>64</v>
      </c>
      <c r="L5" s="375"/>
      <c r="M5" s="375"/>
      <c r="N5" s="375"/>
      <c r="O5" s="376"/>
      <c r="P5" s="377" t="s">
        <v>66</v>
      </c>
      <c r="Q5" s="375"/>
      <c r="R5" s="375"/>
      <c r="S5" s="375"/>
      <c r="T5" s="37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customHeight="1" x14ac:dyDescent="0.3">
      <c r="A6" s="385"/>
      <c r="B6" s="386"/>
      <c r="C6" s="390"/>
      <c r="D6" s="390"/>
      <c r="E6" s="362"/>
      <c r="F6" s="365"/>
      <c r="G6" s="396"/>
      <c r="H6" s="398"/>
      <c r="I6" s="366"/>
      <c r="J6" s="400"/>
      <c r="K6" s="378" t="s">
        <v>68</v>
      </c>
      <c r="L6" s="379"/>
      <c r="M6" s="380" t="s">
        <v>69</v>
      </c>
      <c r="N6" s="379"/>
      <c r="O6" s="38" t="s">
        <v>70</v>
      </c>
      <c r="P6" s="381" t="s">
        <v>71</v>
      </c>
      <c r="Q6" s="379"/>
      <c r="R6" s="382" t="s">
        <v>69</v>
      </c>
      <c r="S6" s="379"/>
      <c r="T6" s="38" t="s">
        <v>72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customHeight="1" x14ac:dyDescent="0.3">
      <c r="A7" s="387"/>
      <c r="B7" s="388"/>
      <c r="C7" s="391"/>
      <c r="D7" s="391"/>
      <c r="E7" s="39" t="s">
        <v>22</v>
      </c>
      <c r="F7" s="39" t="s">
        <v>22</v>
      </c>
      <c r="G7" s="40" t="s">
        <v>21</v>
      </c>
      <c r="H7" s="41" t="s">
        <v>22</v>
      </c>
      <c r="I7" s="42" t="s">
        <v>21</v>
      </c>
      <c r="J7" s="401"/>
      <c r="K7" s="43" t="s">
        <v>22</v>
      </c>
      <c r="L7" s="44" t="s">
        <v>21</v>
      </c>
      <c r="M7" s="45" t="s">
        <v>22</v>
      </c>
      <c r="N7" s="46" t="s">
        <v>21</v>
      </c>
      <c r="O7" s="47" t="s">
        <v>73</v>
      </c>
      <c r="P7" s="48" t="s">
        <v>22</v>
      </c>
      <c r="Q7" s="49" t="s">
        <v>21</v>
      </c>
      <c r="R7" s="50" t="s">
        <v>22</v>
      </c>
      <c r="S7" s="51" t="s">
        <v>21</v>
      </c>
      <c r="T7" s="47" t="s">
        <v>73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customHeight="1" x14ac:dyDescent="0.3">
      <c r="A8" s="52" t="s">
        <v>74</v>
      </c>
      <c r="B8" s="53"/>
      <c r="C8" s="54"/>
      <c r="D8" s="55"/>
      <c r="E8" s="56"/>
      <c r="F8" s="56"/>
      <c r="G8" s="53"/>
      <c r="H8" s="57">
        <f>'Appeal Income'!I26</f>
        <v>0</v>
      </c>
      <c r="I8" s="58">
        <f>'Appeal Income'!I26</f>
        <v>0</v>
      </c>
      <c r="J8" s="59" t="e">
        <f>I8/G161</f>
        <v>#DIV/0!</v>
      </c>
      <c r="K8" s="60"/>
      <c r="L8" s="61"/>
      <c r="M8" s="62"/>
      <c r="N8" s="61"/>
      <c r="O8" s="63"/>
      <c r="P8" s="64"/>
      <c r="Q8" s="61"/>
      <c r="R8" s="62"/>
      <c r="S8" s="61"/>
      <c r="T8" s="63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ht="15" customHeight="1" x14ac:dyDescent="0.3">
      <c r="A9" s="7" t="s">
        <v>75</v>
      </c>
      <c r="B9" s="7"/>
      <c r="C9" s="10"/>
      <c r="D9" s="8"/>
      <c r="E9" s="9"/>
      <c r="F9" s="9"/>
      <c r="G9" s="10"/>
      <c r="H9" s="66"/>
      <c r="I9" s="10"/>
      <c r="J9" s="67"/>
      <c r="K9" s="68"/>
      <c r="L9" s="69"/>
      <c r="M9" s="70"/>
      <c r="N9" s="70"/>
      <c r="O9" s="71"/>
      <c r="P9" s="72"/>
      <c r="Q9" s="73"/>
      <c r="R9" s="74"/>
      <c r="S9" s="74"/>
      <c r="T9" s="7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customHeight="1" x14ac:dyDescent="0.3">
      <c r="A10" s="75">
        <v>1</v>
      </c>
      <c r="B10" s="76" t="s">
        <v>76</v>
      </c>
      <c r="C10" s="77"/>
      <c r="D10" s="78"/>
      <c r="E10" s="79"/>
      <c r="F10" s="80"/>
      <c r="G10" s="81"/>
      <c r="H10" s="82"/>
      <c r="I10" s="81"/>
      <c r="J10" s="83"/>
      <c r="K10" s="84"/>
      <c r="L10" s="85"/>
      <c r="M10" s="85"/>
      <c r="N10" s="85"/>
      <c r="O10" s="86"/>
      <c r="P10" s="87"/>
      <c r="Q10" s="88"/>
      <c r="R10" s="88"/>
      <c r="S10" s="88"/>
      <c r="T10" s="8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customHeight="1" x14ac:dyDescent="0.25">
      <c r="A11" s="89">
        <v>1.1000000000000001</v>
      </c>
      <c r="B11" s="90" t="s">
        <v>28</v>
      </c>
      <c r="C11" s="91"/>
      <c r="D11" s="91"/>
      <c r="E11" s="90"/>
      <c r="F11" s="92">
        <f>D11*E11</f>
        <v>0</v>
      </c>
      <c r="G11" s="93">
        <f>F11*'Appeal Budget'!$C$9</f>
        <v>0</v>
      </c>
      <c r="H11" s="94"/>
      <c r="I11" s="95"/>
      <c r="J11" s="96"/>
      <c r="K11" s="97"/>
      <c r="L11" s="98">
        <f>K11*'Appeal Budget'!$C$9</f>
        <v>0</v>
      </c>
      <c r="M11" s="99">
        <f t="shared" ref="M11:N11" si="0">H11-K11</f>
        <v>0</v>
      </c>
      <c r="N11" s="99">
        <f t="shared" si="0"/>
        <v>0</v>
      </c>
      <c r="O11" s="100" t="e">
        <f>N11/$I$11</f>
        <v>#DIV/0!</v>
      </c>
      <c r="P11" s="101"/>
      <c r="Q11" s="102"/>
      <c r="R11" s="103"/>
      <c r="S11" s="103"/>
      <c r="T11" s="10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customHeight="1" x14ac:dyDescent="0.25">
      <c r="A12" s="105" t="s">
        <v>77</v>
      </c>
      <c r="B12" s="106" t="s">
        <v>78</v>
      </c>
      <c r="C12" s="402"/>
      <c r="D12" s="403"/>
      <c r="E12" s="404"/>
      <c r="F12" s="107">
        <f t="shared" ref="F12:G12" si="1">SUM(F13:F18)</f>
        <v>0</v>
      </c>
      <c r="G12" s="108">
        <f t="shared" si="1"/>
        <v>0</v>
      </c>
      <c r="H12" s="109"/>
      <c r="I12" s="110"/>
      <c r="J12" s="111"/>
      <c r="K12" s="112">
        <f t="shared" ref="K12:N12" si="2">SUM(K13:K18)</f>
        <v>0</v>
      </c>
      <c r="L12" s="107">
        <f t="shared" si="2"/>
        <v>0</v>
      </c>
      <c r="M12" s="107">
        <f t="shared" si="2"/>
        <v>0</v>
      </c>
      <c r="N12" s="107">
        <f t="shared" si="2"/>
        <v>0</v>
      </c>
      <c r="O12" s="113" t="e">
        <f t="shared" ref="O12:O26" si="3">L12/G12</f>
        <v>#DIV/0!</v>
      </c>
      <c r="P12" s="114"/>
      <c r="Q12" s="115"/>
      <c r="R12" s="115"/>
      <c r="S12" s="115"/>
      <c r="T12" s="116">
        <f>IF($G$11=0,0,Q12/$G$11)</f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customHeight="1" x14ac:dyDescent="0.25">
      <c r="A13" s="117" t="s">
        <v>79</v>
      </c>
      <c r="B13" s="117"/>
      <c r="C13" s="118"/>
      <c r="D13" s="118"/>
      <c r="E13" s="117"/>
      <c r="F13" s="26">
        <f t="shared" ref="F13:F18" si="4">D13*E13</f>
        <v>0</v>
      </c>
      <c r="G13" s="119">
        <f>F13*'Appeal Budget'!$C$9</f>
        <v>0</v>
      </c>
      <c r="H13" s="120"/>
      <c r="I13" s="121"/>
      <c r="J13" s="122"/>
      <c r="K13" s="123"/>
      <c r="L13" s="124">
        <f>K13*'Appeal Budget'!$C$9</f>
        <v>0</v>
      </c>
      <c r="M13" s="125">
        <f t="shared" ref="M13:M18" si="5">G13-L13</f>
        <v>0</v>
      </c>
      <c r="N13" s="125">
        <f>M13*'Appeal Budget'!$C$9</f>
        <v>0</v>
      </c>
      <c r="O13" s="126" t="e">
        <f t="shared" si="3"/>
        <v>#DIV/0!</v>
      </c>
      <c r="P13" s="127"/>
      <c r="Q13" s="128"/>
      <c r="R13" s="129"/>
      <c r="S13" s="129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customHeight="1" x14ac:dyDescent="0.25">
      <c r="A14" s="117" t="s">
        <v>80</v>
      </c>
      <c r="B14" s="117"/>
      <c r="C14" s="118"/>
      <c r="D14" s="118"/>
      <c r="E14" s="117"/>
      <c r="F14" s="26">
        <f t="shared" si="4"/>
        <v>0</v>
      </c>
      <c r="G14" s="119">
        <f>F14*'Appeal Budget'!$C$9</f>
        <v>0</v>
      </c>
      <c r="H14" s="120"/>
      <c r="I14" s="121"/>
      <c r="J14" s="122"/>
      <c r="K14" s="123"/>
      <c r="L14" s="124">
        <f>K14*'Appeal Budget'!$C$9</f>
        <v>0</v>
      </c>
      <c r="M14" s="125">
        <f t="shared" si="5"/>
        <v>0</v>
      </c>
      <c r="N14" s="125">
        <f>M14*'Appeal Budget'!$C$9</f>
        <v>0</v>
      </c>
      <c r="O14" s="131" t="e">
        <f t="shared" si="3"/>
        <v>#DIV/0!</v>
      </c>
      <c r="P14" s="132"/>
      <c r="Q14" s="133"/>
      <c r="R14" s="134"/>
      <c r="S14" s="134"/>
      <c r="T14" s="13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customHeight="1" x14ac:dyDescent="0.25">
      <c r="A15" s="117" t="s">
        <v>81</v>
      </c>
      <c r="B15" s="117"/>
      <c r="C15" s="118"/>
      <c r="D15" s="118"/>
      <c r="E15" s="117"/>
      <c r="F15" s="26">
        <f t="shared" si="4"/>
        <v>0</v>
      </c>
      <c r="G15" s="119">
        <f>F15*'Appeal Budget'!$C$9</f>
        <v>0</v>
      </c>
      <c r="H15" s="120"/>
      <c r="I15" s="121"/>
      <c r="J15" s="122"/>
      <c r="K15" s="123"/>
      <c r="L15" s="124">
        <f>K15*'Appeal Budget'!$C$9</f>
        <v>0</v>
      </c>
      <c r="M15" s="125">
        <f t="shared" si="5"/>
        <v>0</v>
      </c>
      <c r="N15" s="125">
        <f>M15*'Appeal Budget'!$C$9</f>
        <v>0</v>
      </c>
      <c r="O15" s="131" t="e">
        <f t="shared" si="3"/>
        <v>#DIV/0!</v>
      </c>
      <c r="P15" s="132"/>
      <c r="Q15" s="133"/>
      <c r="R15" s="134"/>
      <c r="S15" s="134"/>
      <c r="T15" s="13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customHeight="1" x14ac:dyDescent="0.25">
      <c r="A16" s="117" t="s">
        <v>82</v>
      </c>
      <c r="B16" s="117"/>
      <c r="C16" s="118"/>
      <c r="D16" s="118"/>
      <c r="E16" s="117"/>
      <c r="F16" s="26">
        <f t="shared" si="4"/>
        <v>0</v>
      </c>
      <c r="G16" s="119">
        <f>F16*'Appeal Budget'!$C$9</f>
        <v>0</v>
      </c>
      <c r="H16" s="120"/>
      <c r="I16" s="121"/>
      <c r="J16" s="122"/>
      <c r="K16" s="123"/>
      <c r="L16" s="124">
        <f>K16*'Appeal Budget'!$C$9</f>
        <v>0</v>
      </c>
      <c r="M16" s="125">
        <f t="shared" si="5"/>
        <v>0</v>
      </c>
      <c r="N16" s="125">
        <f>M16*'Appeal Budget'!$C$9</f>
        <v>0</v>
      </c>
      <c r="O16" s="131" t="e">
        <f t="shared" si="3"/>
        <v>#DIV/0!</v>
      </c>
      <c r="P16" s="132"/>
      <c r="Q16" s="133"/>
      <c r="R16" s="134"/>
      <c r="S16" s="134"/>
      <c r="T16" s="13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" customHeight="1" x14ac:dyDescent="0.25">
      <c r="A17" s="117" t="s">
        <v>83</v>
      </c>
      <c r="B17" s="117"/>
      <c r="C17" s="118"/>
      <c r="D17" s="118"/>
      <c r="E17" s="117"/>
      <c r="F17" s="26">
        <f t="shared" si="4"/>
        <v>0</v>
      </c>
      <c r="G17" s="119">
        <f>F17*'Appeal Budget'!$C$9</f>
        <v>0</v>
      </c>
      <c r="H17" s="120"/>
      <c r="I17" s="121"/>
      <c r="J17" s="122"/>
      <c r="K17" s="123"/>
      <c r="L17" s="124">
        <f>K17*'Appeal Budget'!$C$9</f>
        <v>0</v>
      </c>
      <c r="M17" s="125">
        <f t="shared" si="5"/>
        <v>0</v>
      </c>
      <c r="N17" s="125">
        <f>M17*'Appeal Budget'!$C$9</f>
        <v>0</v>
      </c>
      <c r="O17" s="131" t="e">
        <f t="shared" si="3"/>
        <v>#DIV/0!</v>
      </c>
      <c r="P17" s="132"/>
      <c r="Q17" s="133"/>
      <c r="R17" s="134"/>
      <c r="S17" s="134"/>
      <c r="T17" s="13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" customHeight="1" x14ac:dyDescent="0.25">
      <c r="A18" s="117" t="s">
        <v>84</v>
      </c>
      <c r="B18" s="136"/>
      <c r="C18" s="137"/>
      <c r="D18" s="137"/>
      <c r="E18" s="136"/>
      <c r="F18" s="138">
        <f t="shared" si="4"/>
        <v>0</v>
      </c>
      <c r="G18" s="139">
        <f>F18*'Appeal Budget'!$C$9</f>
        <v>0</v>
      </c>
      <c r="H18" s="140"/>
      <c r="I18" s="141"/>
      <c r="J18" s="142"/>
      <c r="K18" s="143"/>
      <c r="L18" s="144">
        <f>K18*'Appeal Budget'!$C$9</f>
        <v>0</v>
      </c>
      <c r="M18" s="145">
        <f t="shared" si="5"/>
        <v>0</v>
      </c>
      <c r="N18" s="145">
        <f>M18*'Appeal Budget'!$C$9</f>
        <v>0</v>
      </c>
      <c r="O18" s="146" t="e">
        <f t="shared" si="3"/>
        <v>#DIV/0!</v>
      </c>
      <c r="P18" s="147"/>
      <c r="Q18" s="148"/>
      <c r="R18" s="149"/>
      <c r="S18" s="149"/>
      <c r="T18" s="15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" customHeight="1" x14ac:dyDescent="0.25">
      <c r="A19" s="105" t="s">
        <v>85</v>
      </c>
      <c r="B19" s="106" t="s">
        <v>86</v>
      </c>
      <c r="C19" s="402"/>
      <c r="D19" s="403"/>
      <c r="E19" s="405"/>
      <c r="F19" s="107">
        <f t="shared" ref="F19:G19" si="6">SUM(F20:F25)</f>
        <v>0</v>
      </c>
      <c r="G19" s="108">
        <f t="shared" si="6"/>
        <v>0</v>
      </c>
      <c r="H19" s="109"/>
      <c r="I19" s="110"/>
      <c r="J19" s="111"/>
      <c r="K19" s="112">
        <f t="shared" ref="K19:N19" si="7">SUM(K20:K25)</f>
        <v>0</v>
      </c>
      <c r="L19" s="107">
        <f t="shared" si="7"/>
        <v>0</v>
      </c>
      <c r="M19" s="107">
        <f t="shared" si="7"/>
        <v>0</v>
      </c>
      <c r="N19" s="112">
        <f t="shared" si="7"/>
        <v>0</v>
      </c>
      <c r="O19" s="113" t="e">
        <f t="shared" si="3"/>
        <v>#DIV/0!</v>
      </c>
      <c r="P19" s="114"/>
      <c r="Q19" s="115"/>
      <c r="R19" s="115"/>
      <c r="S19" s="115"/>
      <c r="T19" s="15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customHeight="1" x14ac:dyDescent="0.25">
      <c r="A20" s="117" t="s">
        <v>87</v>
      </c>
      <c r="B20" s="117"/>
      <c r="C20" s="118"/>
      <c r="D20" s="118"/>
      <c r="E20" s="117"/>
      <c r="F20" s="26">
        <f t="shared" ref="F20:F25" si="8">D20*E20</f>
        <v>0</v>
      </c>
      <c r="G20" s="119">
        <f>F20*'Appeal Budget'!$C$9</f>
        <v>0</v>
      </c>
      <c r="H20" s="94"/>
      <c r="I20" s="95"/>
      <c r="J20" s="96"/>
      <c r="K20" s="152"/>
      <c r="L20" s="153">
        <f>K20*'Appeal Budget'!$C$9</f>
        <v>0</v>
      </c>
      <c r="M20" s="154">
        <f t="shared" ref="M20:M25" si="9">G20-L20</f>
        <v>0</v>
      </c>
      <c r="N20" s="154">
        <f>M20*'Appeal Budget'!$C$9</f>
        <v>0</v>
      </c>
      <c r="O20" s="155" t="e">
        <f t="shared" si="3"/>
        <v>#DIV/0!</v>
      </c>
      <c r="P20" s="156"/>
      <c r="Q20" s="128"/>
      <c r="R20" s="129"/>
      <c r="S20" s="129"/>
      <c r="T20" s="15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customHeight="1" x14ac:dyDescent="0.25">
      <c r="A21" s="117" t="s">
        <v>88</v>
      </c>
      <c r="B21" s="117"/>
      <c r="C21" s="118"/>
      <c r="D21" s="118"/>
      <c r="E21" s="117"/>
      <c r="F21" s="26">
        <f t="shared" si="8"/>
        <v>0</v>
      </c>
      <c r="G21" s="119">
        <f>F21*'Appeal Budget'!$C$9</f>
        <v>0</v>
      </c>
      <c r="H21" s="120"/>
      <c r="I21" s="121"/>
      <c r="J21" s="122"/>
      <c r="K21" s="157"/>
      <c r="L21" s="124">
        <f>K21*'Appeal Budget'!$C$9</f>
        <v>0</v>
      </c>
      <c r="M21" s="158">
        <f t="shared" si="9"/>
        <v>0</v>
      </c>
      <c r="N21" s="158">
        <f>M21*'Appeal Budget'!$C$9</f>
        <v>0</v>
      </c>
      <c r="O21" s="159" t="e">
        <f t="shared" si="3"/>
        <v>#DIV/0!</v>
      </c>
      <c r="P21" s="160"/>
      <c r="Q21" s="133"/>
      <c r="R21" s="134"/>
      <c r="S21" s="134"/>
      <c r="T21" s="159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" customHeight="1" x14ac:dyDescent="0.25">
      <c r="A22" s="117" t="s">
        <v>89</v>
      </c>
      <c r="B22" s="117"/>
      <c r="C22" s="118"/>
      <c r="D22" s="118"/>
      <c r="E22" s="117"/>
      <c r="F22" s="26">
        <f t="shared" si="8"/>
        <v>0</v>
      </c>
      <c r="G22" s="119">
        <f>F22*'Appeal Budget'!$C$9</f>
        <v>0</v>
      </c>
      <c r="H22" s="120"/>
      <c r="I22" s="121"/>
      <c r="J22" s="122"/>
      <c r="K22" s="157"/>
      <c r="L22" s="124">
        <f>K22*'Appeal Budget'!$C$9</f>
        <v>0</v>
      </c>
      <c r="M22" s="158">
        <f t="shared" si="9"/>
        <v>0</v>
      </c>
      <c r="N22" s="158">
        <f>M22*'Appeal Budget'!$C$9</f>
        <v>0</v>
      </c>
      <c r="O22" s="159" t="e">
        <f t="shared" si="3"/>
        <v>#DIV/0!</v>
      </c>
      <c r="P22" s="160"/>
      <c r="Q22" s="133"/>
      <c r="R22" s="134"/>
      <c r="S22" s="134"/>
      <c r="T22" s="159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" customHeight="1" x14ac:dyDescent="0.25">
      <c r="A23" s="117" t="s">
        <v>90</v>
      </c>
      <c r="B23" s="117"/>
      <c r="C23" s="118"/>
      <c r="D23" s="118"/>
      <c r="E23" s="117"/>
      <c r="F23" s="26">
        <f t="shared" si="8"/>
        <v>0</v>
      </c>
      <c r="G23" s="119">
        <f>F23*'Appeal Budget'!$C$9</f>
        <v>0</v>
      </c>
      <c r="H23" s="120"/>
      <c r="I23" s="121"/>
      <c r="J23" s="122"/>
      <c r="K23" s="157"/>
      <c r="L23" s="124">
        <f>K23*'Appeal Budget'!$C$9</f>
        <v>0</v>
      </c>
      <c r="M23" s="158">
        <f t="shared" si="9"/>
        <v>0</v>
      </c>
      <c r="N23" s="158">
        <f>M23*'Appeal Budget'!$C$9</f>
        <v>0</v>
      </c>
      <c r="O23" s="159" t="e">
        <f t="shared" si="3"/>
        <v>#DIV/0!</v>
      </c>
      <c r="P23" s="160"/>
      <c r="Q23" s="133"/>
      <c r="R23" s="134"/>
      <c r="S23" s="134"/>
      <c r="T23" s="15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customHeight="1" x14ac:dyDescent="0.25">
      <c r="A24" s="117" t="s">
        <v>91</v>
      </c>
      <c r="B24" s="117"/>
      <c r="C24" s="118"/>
      <c r="D24" s="118"/>
      <c r="E24" s="117"/>
      <c r="F24" s="26">
        <f t="shared" si="8"/>
        <v>0</v>
      </c>
      <c r="G24" s="119">
        <f>F24*'Appeal Budget'!$C$9</f>
        <v>0</v>
      </c>
      <c r="H24" s="120"/>
      <c r="I24" s="121"/>
      <c r="J24" s="122"/>
      <c r="K24" s="157"/>
      <c r="L24" s="124">
        <f>K24*'Appeal Budget'!$C$9</f>
        <v>0</v>
      </c>
      <c r="M24" s="158">
        <f t="shared" si="9"/>
        <v>0</v>
      </c>
      <c r="N24" s="158">
        <f>M24*'Appeal Budget'!$C$9</f>
        <v>0</v>
      </c>
      <c r="O24" s="159" t="e">
        <f t="shared" si="3"/>
        <v>#DIV/0!</v>
      </c>
      <c r="P24" s="160"/>
      <c r="Q24" s="133"/>
      <c r="R24" s="134"/>
      <c r="S24" s="134"/>
      <c r="T24" s="15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" customHeight="1" x14ac:dyDescent="0.25">
      <c r="A25" s="136" t="s">
        <v>92</v>
      </c>
      <c r="B25" s="136"/>
      <c r="C25" s="137"/>
      <c r="D25" s="137"/>
      <c r="E25" s="136"/>
      <c r="F25" s="138">
        <f t="shared" si="8"/>
        <v>0</v>
      </c>
      <c r="G25" s="139">
        <f>F25*'Appeal Budget'!$C$9</f>
        <v>0</v>
      </c>
      <c r="H25" s="140"/>
      <c r="I25" s="141"/>
      <c r="J25" s="142"/>
      <c r="K25" s="161"/>
      <c r="L25" s="124">
        <f>K25*'Appeal Budget'!$C$9</f>
        <v>0</v>
      </c>
      <c r="M25" s="162">
        <f t="shared" si="9"/>
        <v>0</v>
      </c>
      <c r="N25" s="162">
        <f>M25*'Appeal Budget'!$C$9</f>
        <v>0</v>
      </c>
      <c r="O25" s="163" t="e">
        <f t="shared" si="3"/>
        <v>#DIV/0!</v>
      </c>
      <c r="P25" s="164"/>
      <c r="Q25" s="148"/>
      <c r="R25" s="149"/>
      <c r="S25" s="149"/>
      <c r="T25" s="16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" customHeight="1" x14ac:dyDescent="0.3">
      <c r="A26" s="165" t="s">
        <v>93</v>
      </c>
      <c r="B26" s="76"/>
      <c r="C26" s="77"/>
      <c r="D26" s="78"/>
      <c r="E26" s="166"/>
      <c r="F26" s="167">
        <f t="shared" ref="F26:I26" si="10">F11+F12+F19</f>
        <v>0</v>
      </c>
      <c r="G26" s="167">
        <f t="shared" si="10"/>
        <v>0</v>
      </c>
      <c r="H26" s="168">
        <f t="shared" si="10"/>
        <v>0</v>
      </c>
      <c r="I26" s="167">
        <f t="shared" si="10"/>
        <v>0</v>
      </c>
      <c r="J26" s="169"/>
      <c r="K26" s="167">
        <f t="shared" ref="K26:N26" si="11">K11+K12+K19</f>
        <v>0</v>
      </c>
      <c r="L26" s="167">
        <f t="shared" si="11"/>
        <v>0</v>
      </c>
      <c r="M26" s="170">
        <f t="shared" si="11"/>
        <v>0</v>
      </c>
      <c r="N26" s="170">
        <f t="shared" si="11"/>
        <v>0</v>
      </c>
      <c r="O26" s="171" t="e">
        <f t="shared" si="3"/>
        <v>#DIV/0!</v>
      </c>
      <c r="P26" s="172"/>
      <c r="Q26" s="170"/>
      <c r="R26" s="170"/>
      <c r="S26" s="170"/>
      <c r="T26" s="17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customHeight="1" thickBot="1" x14ac:dyDescent="0.35">
      <c r="A27" s="10"/>
      <c r="B27" s="7"/>
      <c r="C27" s="10"/>
      <c r="D27" s="8"/>
      <c r="E27" s="9"/>
      <c r="F27" s="9"/>
      <c r="G27" s="10"/>
      <c r="H27" s="66"/>
      <c r="I27" s="10"/>
      <c r="J27" s="67"/>
      <c r="K27" s="173"/>
      <c r="L27" s="174"/>
      <c r="M27" s="174"/>
      <c r="N27" s="174"/>
      <c r="O27" s="175"/>
      <c r="P27" s="176"/>
      <c r="Q27" s="92"/>
      <c r="R27" s="92"/>
      <c r="S27" s="92"/>
      <c r="T27" s="17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" customHeight="1" thickBot="1" x14ac:dyDescent="0.35">
      <c r="A28" s="75">
        <v>2</v>
      </c>
      <c r="B28" s="76" t="s">
        <v>94</v>
      </c>
      <c r="C28" s="77"/>
      <c r="D28" s="78"/>
      <c r="E28" s="79"/>
      <c r="F28" s="80"/>
      <c r="G28" s="81"/>
      <c r="H28" s="82"/>
      <c r="I28" s="81"/>
      <c r="J28" s="83"/>
      <c r="K28" s="177"/>
      <c r="L28" s="178"/>
      <c r="M28" s="179"/>
      <c r="N28" s="179"/>
      <c r="O28" s="180"/>
      <c r="P28" s="181"/>
      <c r="Q28" s="133"/>
      <c r="R28" s="134"/>
      <c r="S28" s="134"/>
      <c r="T28" s="18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" customHeight="1" x14ac:dyDescent="0.3">
      <c r="A29" s="182" t="s">
        <v>95</v>
      </c>
      <c r="B29" s="183" t="s">
        <v>33</v>
      </c>
      <c r="C29" s="406"/>
      <c r="D29" s="407"/>
      <c r="E29" s="408"/>
      <c r="F29" s="107">
        <f t="shared" ref="F29:I29" si="12">SUM(F30:F34)</f>
        <v>0</v>
      </c>
      <c r="G29" s="108">
        <f t="shared" si="12"/>
        <v>0</v>
      </c>
      <c r="H29" s="337">
        <f t="shared" si="12"/>
        <v>0</v>
      </c>
      <c r="I29" s="338">
        <f t="shared" si="12"/>
        <v>0</v>
      </c>
      <c r="J29" s="339"/>
      <c r="K29" s="177"/>
      <c r="L29" s="178"/>
      <c r="M29" s="179"/>
      <c r="N29" s="179"/>
      <c r="O29" s="180"/>
      <c r="P29" s="181"/>
      <c r="Q29" s="133"/>
      <c r="R29" s="134"/>
      <c r="S29" s="134"/>
      <c r="T29" s="18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" customHeight="1" x14ac:dyDescent="0.25">
      <c r="A30" s="90" t="s">
        <v>96</v>
      </c>
      <c r="B30" s="90" t="s">
        <v>97</v>
      </c>
      <c r="C30" s="91"/>
      <c r="D30" s="91"/>
      <c r="E30" s="90"/>
      <c r="F30" s="92">
        <f t="shared" ref="F30:F34" si="13">D30*E30</f>
        <v>0</v>
      </c>
      <c r="G30" s="93">
        <f>F30*'Appeal Budget'!$C$9</f>
        <v>0</v>
      </c>
      <c r="H30" s="94"/>
      <c r="I30" s="95"/>
      <c r="J30" s="96"/>
      <c r="K30" s="187"/>
      <c r="L30" s="188"/>
      <c r="M30" s="189"/>
      <c r="N30" s="189"/>
      <c r="O30" s="190"/>
      <c r="P30" s="191"/>
      <c r="Q30" s="133"/>
      <c r="R30" s="134"/>
      <c r="S30" s="134"/>
      <c r="T30" s="19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" customHeight="1" x14ac:dyDescent="0.25">
      <c r="A31" s="117" t="s">
        <v>98</v>
      </c>
      <c r="B31" s="117" t="s">
        <v>99</v>
      </c>
      <c r="C31" s="118"/>
      <c r="D31" s="118"/>
      <c r="E31" s="117"/>
      <c r="F31" s="26">
        <f t="shared" si="13"/>
        <v>0</v>
      </c>
      <c r="G31" s="93">
        <f>F31*'Appeal Budget'!$C$9</f>
        <v>0</v>
      </c>
      <c r="H31" s="94"/>
      <c r="I31" s="95"/>
      <c r="J31" s="96"/>
      <c r="K31" s="157"/>
      <c r="L31" s="192"/>
      <c r="M31" s="158"/>
      <c r="N31" s="158"/>
      <c r="O31" s="159"/>
      <c r="P31" s="160"/>
      <c r="Q31" s="133"/>
      <c r="R31" s="134"/>
      <c r="S31" s="134"/>
      <c r="T31" s="15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" customHeight="1" x14ac:dyDescent="0.25">
      <c r="A32" s="117" t="s">
        <v>100</v>
      </c>
      <c r="B32" s="117" t="s">
        <v>101</v>
      </c>
      <c r="C32" s="118"/>
      <c r="D32" s="118"/>
      <c r="E32" s="117"/>
      <c r="F32" s="26">
        <f t="shared" si="13"/>
        <v>0</v>
      </c>
      <c r="G32" s="119">
        <f>F32*'Appeal Budget'!$C$9</f>
        <v>0</v>
      </c>
      <c r="H32" s="120"/>
      <c r="I32" s="121"/>
      <c r="J32" s="122"/>
      <c r="K32" s="157"/>
      <c r="L32" s="192"/>
      <c r="M32" s="158"/>
      <c r="N32" s="158"/>
      <c r="O32" s="159"/>
      <c r="P32" s="160"/>
      <c r="Q32" s="133"/>
      <c r="R32" s="134"/>
      <c r="S32" s="134"/>
      <c r="T32" s="15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" customHeight="1" x14ac:dyDescent="0.25">
      <c r="A33" s="117" t="s">
        <v>102</v>
      </c>
      <c r="B33" s="117" t="s">
        <v>103</v>
      </c>
      <c r="C33" s="118"/>
      <c r="D33" s="118"/>
      <c r="E33" s="117"/>
      <c r="F33" s="26">
        <f t="shared" si="13"/>
        <v>0</v>
      </c>
      <c r="G33" s="119">
        <f>F33*'Appeal Budget'!$C$9</f>
        <v>0</v>
      </c>
      <c r="H33" s="120"/>
      <c r="I33" s="121"/>
      <c r="J33" s="122"/>
      <c r="K33" s="157"/>
      <c r="L33" s="192"/>
      <c r="M33" s="158"/>
      <c r="N33" s="158"/>
      <c r="O33" s="159"/>
      <c r="P33" s="160"/>
      <c r="Q33" s="133"/>
      <c r="R33" s="134"/>
      <c r="S33" s="134"/>
      <c r="T33" s="15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5" customHeight="1" x14ac:dyDescent="0.25">
      <c r="A34" s="136" t="s">
        <v>104</v>
      </c>
      <c r="B34" s="136" t="s">
        <v>105</v>
      </c>
      <c r="C34" s="137"/>
      <c r="D34" s="137"/>
      <c r="E34" s="136"/>
      <c r="F34" s="138">
        <f t="shared" si="13"/>
        <v>0</v>
      </c>
      <c r="G34" s="139">
        <f>F34*'Appeal Budget'!$C$9</f>
        <v>0</v>
      </c>
      <c r="H34" s="140"/>
      <c r="I34" s="141"/>
      <c r="J34" s="142"/>
      <c r="K34" s="157"/>
      <c r="L34" s="192"/>
      <c r="M34" s="158"/>
      <c r="N34" s="158"/>
      <c r="O34" s="159"/>
      <c r="P34" s="160"/>
      <c r="Q34" s="133"/>
      <c r="R34" s="134"/>
      <c r="S34" s="134"/>
      <c r="T34" s="15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5" customHeight="1" x14ac:dyDescent="0.25">
      <c r="A35" s="105" t="s">
        <v>106</v>
      </c>
      <c r="B35" s="106" t="s">
        <v>34</v>
      </c>
      <c r="C35" s="402"/>
      <c r="D35" s="403"/>
      <c r="E35" s="405"/>
      <c r="F35" s="107">
        <f t="shared" ref="F35:I35" si="14">SUM(F36:F40)</f>
        <v>0</v>
      </c>
      <c r="G35" s="108">
        <f t="shared" si="14"/>
        <v>0</v>
      </c>
      <c r="H35" s="340">
        <f t="shared" si="14"/>
        <v>0</v>
      </c>
      <c r="I35" s="341">
        <f t="shared" si="14"/>
        <v>0</v>
      </c>
      <c r="J35" s="342"/>
      <c r="K35" s="157"/>
      <c r="L35" s="192"/>
      <c r="M35" s="158"/>
      <c r="N35" s="158"/>
      <c r="O35" s="159"/>
      <c r="P35" s="160"/>
      <c r="Q35" s="133"/>
      <c r="R35" s="134"/>
      <c r="S35" s="134"/>
      <c r="T35" s="159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" customHeight="1" x14ac:dyDescent="0.25">
      <c r="A36" s="90" t="s">
        <v>107</v>
      </c>
      <c r="B36" s="90" t="s">
        <v>108</v>
      </c>
      <c r="C36" s="90"/>
      <c r="D36" s="91"/>
      <c r="E36" s="90"/>
      <c r="F36" s="92">
        <f t="shared" ref="F36:F40" si="15">D36*E36</f>
        <v>0</v>
      </c>
      <c r="G36" s="119">
        <f>F36*'Appeal Budget'!$C$9</f>
        <v>0</v>
      </c>
      <c r="H36" s="94"/>
      <c r="I36" s="95"/>
      <c r="J36" s="96"/>
      <c r="K36" s="187"/>
      <c r="L36" s="188"/>
      <c r="M36" s="189"/>
      <c r="N36" s="189"/>
      <c r="O36" s="190"/>
      <c r="P36" s="191"/>
      <c r="Q36" s="133"/>
      <c r="R36" s="134"/>
      <c r="S36" s="134"/>
      <c r="T36" s="19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" customHeight="1" x14ac:dyDescent="0.25">
      <c r="A37" s="117" t="s">
        <v>109</v>
      </c>
      <c r="B37" s="117" t="s">
        <v>110</v>
      </c>
      <c r="C37" s="117"/>
      <c r="D37" s="118"/>
      <c r="E37" s="117"/>
      <c r="F37" s="26">
        <f t="shared" si="15"/>
        <v>0</v>
      </c>
      <c r="G37" s="119">
        <f>F37*'Appeal Budget'!$C$9</f>
        <v>0</v>
      </c>
      <c r="H37" s="120"/>
      <c r="I37" s="121"/>
      <c r="J37" s="122"/>
      <c r="K37" s="157"/>
      <c r="L37" s="192"/>
      <c r="M37" s="158"/>
      <c r="N37" s="158"/>
      <c r="O37" s="159"/>
      <c r="P37" s="160"/>
      <c r="Q37" s="133"/>
      <c r="R37" s="134"/>
      <c r="S37" s="134"/>
      <c r="T37" s="15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" customHeight="1" x14ac:dyDescent="0.25">
      <c r="A38" s="117" t="s">
        <v>111</v>
      </c>
      <c r="B38" s="117" t="s">
        <v>112</v>
      </c>
      <c r="C38" s="117"/>
      <c r="D38" s="118"/>
      <c r="E38" s="117"/>
      <c r="F38" s="26">
        <f t="shared" si="15"/>
        <v>0</v>
      </c>
      <c r="G38" s="119">
        <f>F38*'Appeal Budget'!$C$9</f>
        <v>0</v>
      </c>
      <c r="H38" s="120"/>
      <c r="I38" s="121"/>
      <c r="J38" s="122"/>
      <c r="K38" s="157"/>
      <c r="L38" s="192"/>
      <c r="M38" s="158"/>
      <c r="N38" s="158"/>
      <c r="O38" s="159"/>
      <c r="P38" s="160"/>
      <c r="Q38" s="133"/>
      <c r="R38" s="134"/>
      <c r="S38" s="134"/>
      <c r="T38" s="15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" customHeight="1" x14ac:dyDescent="0.25">
      <c r="A39" s="117" t="s">
        <v>113</v>
      </c>
      <c r="B39" s="117" t="s">
        <v>114</v>
      </c>
      <c r="C39" s="117"/>
      <c r="D39" s="118"/>
      <c r="E39" s="117"/>
      <c r="F39" s="26">
        <f t="shared" si="15"/>
        <v>0</v>
      </c>
      <c r="G39" s="119">
        <f>F39*'Appeal Budget'!$C$9</f>
        <v>0</v>
      </c>
      <c r="H39" s="120"/>
      <c r="I39" s="121"/>
      <c r="J39" s="122"/>
      <c r="K39" s="157"/>
      <c r="L39" s="192"/>
      <c r="M39" s="158"/>
      <c r="N39" s="158"/>
      <c r="O39" s="159"/>
      <c r="P39" s="160"/>
      <c r="Q39" s="133"/>
      <c r="R39" s="134"/>
      <c r="S39" s="134"/>
      <c r="T39" s="15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" customHeight="1" x14ac:dyDescent="0.25">
      <c r="A40" s="136" t="s">
        <v>115</v>
      </c>
      <c r="B40" s="136" t="s">
        <v>116</v>
      </c>
      <c r="C40" s="136"/>
      <c r="D40" s="137"/>
      <c r="E40" s="136"/>
      <c r="F40" s="138">
        <f t="shared" si="15"/>
        <v>0</v>
      </c>
      <c r="G40" s="119">
        <f>F40*'Appeal Budget'!$C$9</f>
        <v>0</v>
      </c>
      <c r="H40" s="120"/>
      <c r="I40" s="121"/>
      <c r="J40" s="122"/>
      <c r="K40" s="157"/>
      <c r="L40" s="192"/>
      <c r="M40" s="158"/>
      <c r="N40" s="158"/>
      <c r="O40" s="159"/>
      <c r="P40" s="160"/>
      <c r="Q40" s="133"/>
      <c r="R40" s="134"/>
      <c r="S40" s="134"/>
      <c r="T40" s="15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5" customHeight="1" x14ac:dyDescent="0.25">
      <c r="A41" s="105" t="s">
        <v>117</v>
      </c>
      <c r="B41" s="106" t="s">
        <v>36</v>
      </c>
      <c r="C41" s="402"/>
      <c r="D41" s="403"/>
      <c r="E41" s="405"/>
      <c r="F41" s="107">
        <f t="shared" ref="F41:I41" si="16">SUM(F42:F46)</f>
        <v>0</v>
      </c>
      <c r="G41" s="108">
        <f t="shared" si="16"/>
        <v>0</v>
      </c>
      <c r="H41" s="340">
        <f t="shared" si="16"/>
        <v>0</v>
      </c>
      <c r="I41" s="341">
        <f t="shared" si="16"/>
        <v>0</v>
      </c>
      <c r="J41" s="342"/>
      <c r="K41" s="157"/>
      <c r="L41" s="192"/>
      <c r="M41" s="158"/>
      <c r="N41" s="158"/>
      <c r="O41" s="159"/>
      <c r="P41" s="160"/>
      <c r="Q41" s="133"/>
      <c r="R41" s="134"/>
      <c r="S41" s="134"/>
      <c r="T41" s="15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5" customHeight="1" x14ac:dyDescent="0.25">
      <c r="A42" s="90" t="s">
        <v>118</v>
      </c>
      <c r="B42" s="90" t="s">
        <v>119</v>
      </c>
      <c r="C42" s="91"/>
      <c r="D42" s="91"/>
      <c r="E42" s="90"/>
      <c r="F42" s="26">
        <f t="shared" ref="F42:F46" si="17">D42*E42</f>
        <v>0</v>
      </c>
      <c r="G42" s="119">
        <f>F42*'Appeal Budget'!$C$9</f>
        <v>0</v>
      </c>
      <c r="H42" s="120"/>
      <c r="I42" s="121"/>
      <c r="J42" s="122"/>
      <c r="K42" s="187"/>
      <c r="L42" s="188"/>
      <c r="M42" s="189"/>
      <c r="N42" s="189"/>
      <c r="O42" s="190"/>
      <c r="P42" s="191"/>
      <c r="Q42" s="133"/>
      <c r="R42" s="134"/>
      <c r="S42" s="134"/>
      <c r="T42" s="19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5" customHeight="1" x14ac:dyDescent="0.25">
      <c r="A43" s="90" t="s">
        <v>120</v>
      </c>
      <c r="B43" s="90" t="s">
        <v>121</v>
      </c>
      <c r="C43" s="91"/>
      <c r="D43" s="91"/>
      <c r="E43" s="90"/>
      <c r="F43" s="26">
        <f t="shared" si="17"/>
        <v>0</v>
      </c>
      <c r="G43" s="119">
        <f>F43*'Appeal Budget'!$C$9</f>
        <v>0</v>
      </c>
      <c r="H43" s="120"/>
      <c r="I43" s="121"/>
      <c r="J43" s="122"/>
      <c r="K43" s="157"/>
      <c r="L43" s="192"/>
      <c r="M43" s="158"/>
      <c r="N43" s="158"/>
      <c r="O43" s="159"/>
      <c r="P43" s="160"/>
      <c r="Q43" s="133"/>
      <c r="R43" s="134"/>
      <c r="S43" s="134"/>
      <c r="T43" s="15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5" customHeight="1" x14ac:dyDescent="0.25">
      <c r="A44" s="90" t="s">
        <v>122</v>
      </c>
      <c r="B44" s="90" t="s">
        <v>123</v>
      </c>
      <c r="C44" s="91"/>
      <c r="D44" s="91"/>
      <c r="E44" s="90"/>
      <c r="F44" s="26">
        <f t="shared" si="17"/>
        <v>0</v>
      </c>
      <c r="G44" s="119">
        <f>F44*'Appeal Budget'!$C$9</f>
        <v>0</v>
      </c>
      <c r="H44" s="120"/>
      <c r="I44" s="121"/>
      <c r="J44" s="122"/>
      <c r="K44" s="157"/>
      <c r="L44" s="192"/>
      <c r="M44" s="158"/>
      <c r="N44" s="158"/>
      <c r="O44" s="159"/>
      <c r="P44" s="160"/>
      <c r="Q44" s="133"/>
      <c r="R44" s="134"/>
      <c r="S44" s="134"/>
      <c r="T44" s="15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5" customHeight="1" x14ac:dyDescent="0.25">
      <c r="A45" s="90" t="s">
        <v>124</v>
      </c>
      <c r="B45" s="90" t="s">
        <v>125</v>
      </c>
      <c r="C45" s="91"/>
      <c r="D45" s="91"/>
      <c r="E45" s="90"/>
      <c r="F45" s="26">
        <f t="shared" si="17"/>
        <v>0</v>
      </c>
      <c r="G45" s="119">
        <f>F45*'Appeal Budget'!$C$9</f>
        <v>0</v>
      </c>
      <c r="H45" s="120"/>
      <c r="I45" s="121"/>
      <c r="J45" s="122"/>
      <c r="K45" s="157"/>
      <c r="L45" s="192"/>
      <c r="M45" s="158"/>
      <c r="N45" s="158"/>
      <c r="O45" s="159"/>
      <c r="P45" s="160"/>
      <c r="Q45" s="133"/>
      <c r="R45" s="134"/>
      <c r="S45" s="134"/>
      <c r="T45" s="15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5" customHeight="1" x14ac:dyDescent="0.25">
      <c r="A46" s="90" t="s">
        <v>126</v>
      </c>
      <c r="B46" s="90" t="s">
        <v>127</v>
      </c>
      <c r="C46" s="91"/>
      <c r="D46" s="91"/>
      <c r="E46" s="90"/>
      <c r="F46" s="26">
        <f t="shared" si="17"/>
        <v>0</v>
      </c>
      <c r="G46" s="119">
        <f>F46*'Appeal Budget'!$C$9</f>
        <v>0</v>
      </c>
      <c r="H46" s="120"/>
      <c r="I46" s="121"/>
      <c r="J46" s="122"/>
      <c r="K46" s="157"/>
      <c r="L46" s="192"/>
      <c r="M46" s="158"/>
      <c r="N46" s="158"/>
      <c r="O46" s="159"/>
      <c r="P46" s="160"/>
      <c r="Q46" s="133"/>
      <c r="R46" s="134"/>
      <c r="S46" s="134"/>
      <c r="T46" s="15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5" customHeight="1" x14ac:dyDescent="0.25">
      <c r="A47" s="105" t="s">
        <v>128</v>
      </c>
      <c r="B47" s="106" t="s">
        <v>37</v>
      </c>
      <c r="C47" s="402"/>
      <c r="D47" s="403"/>
      <c r="E47" s="405"/>
      <c r="F47" s="107">
        <f t="shared" ref="F47:I47" si="18">SUM(F48:F52)</f>
        <v>0</v>
      </c>
      <c r="G47" s="108">
        <f t="shared" si="18"/>
        <v>0</v>
      </c>
      <c r="H47" s="340">
        <f t="shared" si="18"/>
        <v>0</v>
      </c>
      <c r="I47" s="341">
        <f t="shared" si="18"/>
        <v>0</v>
      </c>
      <c r="J47" s="342"/>
      <c r="K47" s="157"/>
      <c r="L47" s="192"/>
      <c r="M47" s="158"/>
      <c r="N47" s="158"/>
      <c r="O47" s="159"/>
      <c r="P47" s="160"/>
      <c r="Q47" s="133"/>
      <c r="R47" s="134"/>
      <c r="S47" s="134"/>
      <c r="T47" s="15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5" customHeight="1" x14ac:dyDescent="0.25">
      <c r="A48" s="90" t="s">
        <v>129</v>
      </c>
      <c r="B48" s="90" t="s">
        <v>130</v>
      </c>
      <c r="C48" s="91"/>
      <c r="D48" s="91"/>
      <c r="E48" s="90"/>
      <c r="F48" s="26">
        <f t="shared" ref="F48:F52" si="19">D48*E48</f>
        <v>0</v>
      </c>
      <c r="G48" s="119">
        <f>F48*'Appeal Budget'!$C$9</f>
        <v>0</v>
      </c>
      <c r="H48" s="120"/>
      <c r="I48" s="121"/>
      <c r="J48" s="122"/>
      <c r="K48" s="187"/>
      <c r="L48" s="188"/>
      <c r="M48" s="189"/>
      <c r="N48" s="189"/>
      <c r="O48" s="190"/>
      <c r="P48" s="191"/>
      <c r="Q48" s="133"/>
      <c r="R48" s="134"/>
      <c r="S48" s="134"/>
      <c r="T48" s="19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5" customHeight="1" x14ac:dyDescent="0.25">
      <c r="A49" s="90" t="s">
        <v>131</v>
      </c>
      <c r="B49" s="90" t="s">
        <v>132</v>
      </c>
      <c r="C49" s="91"/>
      <c r="D49" s="91"/>
      <c r="E49" s="90"/>
      <c r="F49" s="26">
        <f t="shared" si="19"/>
        <v>0</v>
      </c>
      <c r="G49" s="119">
        <f>F49*'Appeal Budget'!$C$9</f>
        <v>0</v>
      </c>
      <c r="H49" s="120"/>
      <c r="I49" s="121"/>
      <c r="J49" s="122"/>
      <c r="K49" s="157"/>
      <c r="L49" s="192"/>
      <c r="M49" s="158"/>
      <c r="N49" s="158"/>
      <c r="O49" s="159"/>
      <c r="P49" s="160"/>
      <c r="Q49" s="133"/>
      <c r="R49" s="134"/>
      <c r="S49" s="134"/>
      <c r="T49" s="15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5" customHeight="1" x14ac:dyDescent="0.25">
      <c r="A50" s="90" t="s">
        <v>133</v>
      </c>
      <c r="B50" s="90" t="s">
        <v>134</v>
      </c>
      <c r="C50" s="91"/>
      <c r="D50" s="91"/>
      <c r="E50" s="90"/>
      <c r="F50" s="26">
        <f t="shared" si="19"/>
        <v>0</v>
      </c>
      <c r="G50" s="119">
        <f>F50*'Appeal Budget'!$C$9</f>
        <v>0</v>
      </c>
      <c r="H50" s="120"/>
      <c r="I50" s="121"/>
      <c r="J50" s="122"/>
      <c r="K50" s="157"/>
      <c r="L50" s="192"/>
      <c r="M50" s="158"/>
      <c r="N50" s="158"/>
      <c r="O50" s="159"/>
      <c r="P50" s="160"/>
      <c r="Q50" s="133"/>
      <c r="R50" s="134"/>
      <c r="S50" s="134"/>
      <c r="T50" s="159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5" customHeight="1" x14ac:dyDescent="0.25">
      <c r="A51" s="90" t="s">
        <v>135</v>
      </c>
      <c r="B51" s="90" t="s">
        <v>136</v>
      </c>
      <c r="C51" s="91"/>
      <c r="D51" s="91"/>
      <c r="E51" s="90"/>
      <c r="F51" s="26">
        <f t="shared" si="19"/>
        <v>0</v>
      </c>
      <c r="G51" s="119">
        <f>F51*'Appeal Budget'!$C$9</f>
        <v>0</v>
      </c>
      <c r="H51" s="120"/>
      <c r="I51" s="121"/>
      <c r="J51" s="122"/>
      <c r="K51" s="157"/>
      <c r="L51" s="192"/>
      <c r="M51" s="158"/>
      <c r="N51" s="158"/>
      <c r="O51" s="159"/>
      <c r="P51" s="160"/>
      <c r="Q51" s="133"/>
      <c r="R51" s="134"/>
      <c r="S51" s="134"/>
      <c r="T51" s="15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5" customHeight="1" x14ac:dyDescent="0.25">
      <c r="A52" s="90" t="s">
        <v>137</v>
      </c>
      <c r="B52" s="90" t="s">
        <v>138</v>
      </c>
      <c r="C52" s="91"/>
      <c r="D52" s="91"/>
      <c r="E52" s="90"/>
      <c r="F52" s="26">
        <f t="shared" si="19"/>
        <v>0</v>
      </c>
      <c r="G52" s="119">
        <f>F52*'Appeal Budget'!$C$9</f>
        <v>0</v>
      </c>
      <c r="H52" s="120"/>
      <c r="I52" s="121"/>
      <c r="J52" s="122"/>
      <c r="K52" s="157"/>
      <c r="L52" s="192"/>
      <c r="M52" s="158"/>
      <c r="N52" s="158"/>
      <c r="O52" s="159"/>
      <c r="P52" s="160"/>
      <c r="Q52" s="133"/>
      <c r="R52" s="134"/>
      <c r="S52" s="134"/>
      <c r="T52" s="159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5" customHeight="1" x14ac:dyDescent="0.25">
      <c r="A53" s="105" t="s">
        <v>139</v>
      </c>
      <c r="B53" s="106" t="s">
        <v>38</v>
      </c>
      <c r="C53" s="402"/>
      <c r="D53" s="403"/>
      <c r="E53" s="405"/>
      <c r="F53" s="107">
        <f t="shared" ref="F53:I53" si="20">SUM(F54:F58)</f>
        <v>0</v>
      </c>
      <c r="G53" s="108">
        <f t="shared" si="20"/>
        <v>0</v>
      </c>
      <c r="H53" s="340">
        <f t="shared" si="20"/>
        <v>0</v>
      </c>
      <c r="I53" s="341">
        <f t="shared" si="20"/>
        <v>0</v>
      </c>
      <c r="J53" s="342"/>
      <c r="K53" s="157"/>
      <c r="L53" s="192"/>
      <c r="M53" s="158"/>
      <c r="N53" s="158"/>
      <c r="O53" s="159"/>
      <c r="P53" s="160"/>
      <c r="Q53" s="133"/>
      <c r="R53" s="134"/>
      <c r="S53" s="134"/>
      <c r="T53" s="159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5" customHeight="1" x14ac:dyDescent="0.25">
      <c r="A54" s="90" t="s">
        <v>140</v>
      </c>
      <c r="B54" s="90" t="s">
        <v>141</v>
      </c>
      <c r="C54" s="91"/>
      <c r="D54" s="91"/>
      <c r="E54" s="90"/>
      <c r="F54" s="26">
        <f t="shared" ref="F54:F58" si="21">D54*E54</f>
        <v>0</v>
      </c>
      <c r="G54" s="119">
        <f>F54*'Appeal Budget'!$C$9</f>
        <v>0</v>
      </c>
      <c r="H54" s="120"/>
      <c r="I54" s="121"/>
      <c r="J54" s="122"/>
      <c r="K54" s="187"/>
      <c r="L54" s="188"/>
      <c r="M54" s="189"/>
      <c r="N54" s="189"/>
      <c r="O54" s="190"/>
      <c r="P54" s="191"/>
      <c r="Q54" s="133"/>
      <c r="R54" s="134"/>
      <c r="S54" s="134"/>
      <c r="T54" s="190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5" customHeight="1" x14ac:dyDescent="0.25">
      <c r="A55" s="90" t="s">
        <v>142</v>
      </c>
      <c r="B55" s="90" t="s">
        <v>143</v>
      </c>
      <c r="C55" s="91"/>
      <c r="D55" s="91"/>
      <c r="E55" s="90"/>
      <c r="F55" s="26">
        <f t="shared" si="21"/>
        <v>0</v>
      </c>
      <c r="G55" s="119">
        <f>F55*'Appeal Budget'!$C$9</f>
        <v>0</v>
      </c>
      <c r="H55" s="120"/>
      <c r="I55" s="121"/>
      <c r="J55" s="122"/>
      <c r="K55" s="157"/>
      <c r="L55" s="192"/>
      <c r="M55" s="158"/>
      <c r="N55" s="158"/>
      <c r="O55" s="159"/>
      <c r="P55" s="160"/>
      <c r="Q55" s="133"/>
      <c r="R55" s="134"/>
      <c r="S55" s="134"/>
      <c r="T55" s="159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5" customHeight="1" x14ac:dyDescent="0.25">
      <c r="A56" s="90" t="s">
        <v>144</v>
      </c>
      <c r="B56" s="90" t="s">
        <v>145</v>
      </c>
      <c r="C56" s="91"/>
      <c r="D56" s="91"/>
      <c r="E56" s="90"/>
      <c r="F56" s="26">
        <f t="shared" si="21"/>
        <v>0</v>
      </c>
      <c r="G56" s="119">
        <f>F56*'Appeal Budget'!$C$9</f>
        <v>0</v>
      </c>
      <c r="H56" s="120"/>
      <c r="I56" s="121"/>
      <c r="J56" s="122"/>
      <c r="K56" s="157"/>
      <c r="L56" s="192"/>
      <c r="M56" s="158"/>
      <c r="N56" s="158"/>
      <c r="O56" s="159"/>
      <c r="P56" s="160"/>
      <c r="Q56" s="133"/>
      <c r="R56" s="134"/>
      <c r="S56" s="134"/>
      <c r="T56" s="159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5" customHeight="1" x14ac:dyDescent="0.25">
      <c r="A57" s="90" t="s">
        <v>146</v>
      </c>
      <c r="B57" s="90" t="s">
        <v>147</v>
      </c>
      <c r="C57" s="91"/>
      <c r="D57" s="91"/>
      <c r="E57" s="90"/>
      <c r="F57" s="26">
        <f t="shared" si="21"/>
        <v>0</v>
      </c>
      <c r="G57" s="119">
        <f>F57*'Appeal Budget'!$C$9</f>
        <v>0</v>
      </c>
      <c r="H57" s="120"/>
      <c r="I57" s="121"/>
      <c r="J57" s="122"/>
      <c r="K57" s="157"/>
      <c r="L57" s="192"/>
      <c r="M57" s="158"/>
      <c r="N57" s="158"/>
      <c r="O57" s="159"/>
      <c r="P57" s="160"/>
      <c r="Q57" s="133"/>
      <c r="R57" s="134"/>
      <c r="S57" s="134"/>
      <c r="T57" s="159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5" customHeight="1" x14ac:dyDescent="0.25">
      <c r="A58" s="90" t="s">
        <v>148</v>
      </c>
      <c r="B58" s="90" t="s">
        <v>149</v>
      </c>
      <c r="C58" s="91"/>
      <c r="D58" s="91"/>
      <c r="E58" s="90"/>
      <c r="F58" s="26">
        <f t="shared" si="21"/>
        <v>0</v>
      </c>
      <c r="G58" s="119">
        <f>F58*'Appeal Budget'!$C$9</f>
        <v>0</v>
      </c>
      <c r="H58" s="120"/>
      <c r="I58" s="121"/>
      <c r="J58" s="122"/>
      <c r="K58" s="157"/>
      <c r="L58" s="192"/>
      <c r="M58" s="158"/>
      <c r="N58" s="158"/>
      <c r="O58" s="159"/>
      <c r="P58" s="160"/>
      <c r="Q58" s="133"/>
      <c r="R58" s="134"/>
      <c r="S58" s="134"/>
      <c r="T58" s="159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5" customHeight="1" x14ac:dyDescent="0.25">
      <c r="A59" s="105" t="s">
        <v>150</v>
      </c>
      <c r="B59" s="106" t="s">
        <v>27</v>
      </c>
      <c r="C59" s="402"/>
      <c r="D59" s="403"/>
      <c r="E59" s="405"/>
      <c r="F59" s="107">
        <f t="shared" ref="F59:I59" si="22">SUM(F60:F64)</f>
        <v>0</v>
      </c>
      <c r="G59" s="108">
        <f t="shared" si="22"/>
        <v>0</v>
      </c>
      <c r="H59" s="340">
        <f t="shared" si="22"/>
        <v>0</v>
      </c>
      <c r="I59" s="341">
        <f t="shared" si="22"/>
        <v>0</v>
      </c>
      <c r="J59" s="342"/>
      <c r="K59" s="157"/>
      <c r="L59" s="192"/>
      <c r="M59" s="158"/>
      <c r="N59" s="158"/>
      <c r="O59" s="159"/>
      <c r="P59" s="160"/>
      <c r="Q59" s="133"/>
      <c r="R59" s="134"/>
      <c r="S59" s="134"/>
      <c r="T59" s="15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5" customHeight="1" x14ac:dyDescent="0.25">
      <c r="A60" s="90" t="s">
        <v>151</v>
      </c>
      <c r="B60" s="90" t="s">
        <v>152</v>
      </c>
      <c r="C60" s="91"/>
      <c r="D60" s="91"/>
      <c r="E60" s="90"/>
      <c r="F60" s="26">
        <f t="shared" ref="F60:F64" si="23">D60*E60</f>
        <v>0</v>
      </c>
      <c r="G60" s="119">
        <f>F60*'Appeal Budget'!$C$9</f>
        <v>0</v>
      </c>
      <c r="H60" s="120"/>
      <c r="I60" s="121"/>
      <c r="J60" s="122"/>
      <c r="K60" s="187"/>
      <c r="L60" s="188"/>
      <c r="M60" s="189"/>
      <c r="N60" s="189"/>
      <c r="O60" s="190"/>
      <c r="P60" s="191"/>
      <c r="Q60" s="133"/>
      <c r="R60" s="134"/>
      <c r="S60" s="134"/>
      <c r="T60" s="19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5" customHeight="1" x14ac:dyDescent="0.25">
      <c r="A61" s="90" t="s">
        <v>153</v>
      </c>
      <c r="B61" s="90" t="s">
        <v>154</v>
      </c>
      <c r="C61" s="91"/>
      <c r="D61" s="91"/>
      <c r="E61" s="90"/>
      <c r="F61" s="26">
        <f t="shared" si="23"/>
        <v>0</v>
      </c>
      <c r="G61" s="119">
        <f>F61*'Appeal Budget'!$C$9</f>
        <v>0</v>
      </c>
      <c r="H61" s="120"/>
      <c r="I61" s="121"/>
      <c r="J61" s="122"/>
      <c r="K61" s="157"/>
      <c r="L61" s="192"/>
      <c r="M61" s="158"/>
      <c r="N61" s="158"/>
      <c r="O61" s="159"/>
      <c r="P61" s="160"/>
      <c r="Q61" s="133"/>
      <c r="R61" s="134"/>
      <c r="S61" s="134"/>
      <c r="T61" s="159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5" customHeight="1" x14ac:dyDescent="0.25">
      <c r="A62" s="90" t="s">
        <v>155</v>
      </c>
      <c r="B62" s="90" t="s">
        <v>156</v>
      </c>
      <c r="C62" s="91"/>
      <c r="D62" s="91"/>
      <c r="E62" s="90"/>
      <c r="F62" s="26">
        <f t="shared" si="23"/>
        <v>0</v>
      </c>
      <c r="G62" s="119">
        <f>F62*'Appeal Budget'!$C$9</f>
        <v>0</v>
      </c>
      <c r="H62" s="120"/>
      <c r="I62" s="121"/>
      <c r="J62" s="122"/>
      <c r="K62" s="157"/>
      <c r="L62" s="192"/>
      <c r="M62" s="158"/>
      <c r="N62" s="158"/>
      <c r="O62" s="159"/>
      <c r="P62" s="160"/>
      <c r="Q62" s="133"/>
      <c r="R62" s="134"/>
      <c r="S62" s="134"/>
      <c r="T62" s="159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5" customHeight="1" x14ac:dyDescent="0.25">
      <c r="A63" s="90" t="s">
        <v>157</v>
      </c>
      <c r="B63" s="90" t="s">
        <v>158</v>
      </c>
      <c r="C63" s="91"/>
      <c r="D63" s="91"/>
      <c r="E63" s="90"/>
      <c r="F63" s="26">
        <f t="shared" si="23"/>
        <v>0</v>
      </c>
      <c r="G63" s="119">
        <f>F63*'Appeal Budget'!$C$9</f>
        <v>0</v>
      </c>
      <c r="H63" s="120"/>
      <c r="I63" s="121"/>
      <c r="J63" s="122"/>
      <c r="K63" s="157"/>
      <c r="L63" s="192"/>
      <c r="M63" s="158"/>
      <c r="N63" s="158"/>
      <c r="O63" s="159"/>
      <c r="P63" s="160"/>
      <c r="Q63" s="133"/>
      <c r="R63" s="134"/>
      <c r="S63" s="134"/>
      <c r="T63" s="159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5" customHeight="1" x14ac:dyDescent="0.25">
      <c r="A64" s="90" t="s">
        <v>159</v>
      </c>
      <c r="B64" s="90" t="s">
        <v>160</v>
      </c>
      <c r="C64" s="91"/>
      <c r="D64" s="91"/>
      <c r="E64" s="90"/>
      <c r="F64" s="26">
        <f t="shared" si="23"/>
        <v>0</v>
      </c>
      <c r="G64" s="119">
        <f>F64*'Appeal Budget'!$C$9</f>
        <v>0</v>
      </c>
      <c r="H64" s="120"/>
      <c r="I64" s="121"/>
      <c r="J64" s="122"/>
      <c r="K64" s="157"/>
      <c r="L64" s="192"/>
      <c r="M64" s="158"/>
      <c r="N64" s="158"/>
      <c r="O64" s="159"/>
      <c r="P64" s="160"/>
      <c r="Q64" s="133"/>
      <c r="R64" s="134"/>
      <c r="S64" s="134"/>
      <c r="T64" s="159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5" customHeight="1" x14ac:dyDescent="0.25">
      <c r="A65" s="105" t="s">
        <v>161</v>
      </c>
      <c r="B65" s="106" t="s">
        <v>39</v>
      </c>
      <c r="C65" s="402"/>
      <c r="D65" s="403"/>
      <c r="E65" s="405"/>
      <c r="F65" s="107">
        <f t="shared" ref="F65:I65" si="24">SUM(F66:F70)</f>
        <v>0</v>
      </c>
      <c r="G65" s="108">
        <f t="shared" si="24"/>
        <v>0</v>
      </c>
      <c r="H65" s="340">
        <f t="shared" si="24"/>
        <v>0</v>
      </c>
      <c r="I65" s="341">
        <f t="shared" si="24"/>
        <v>0</v>
      </c>
      <c r="J65" s="342"/>
      <c r="K65" s="157"/>
      <c r="L65" s="192"/>
      <c r="M65" s="158"/>
      <c r="N65" s="158"/>
      <c r="O65" s="159"/>
      <c r="P65" s="160"/>
      <c r="Q65" s="133"/>
      <c r="R65" s="134"/>
      <c r="S65" s="134"/>
      <c r="T65" s="159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5" customHeight="1" x14ac:dyDescent="0.25">
      <c r="A66" s="90" t="s">
        <v>162</v>
      </c>
      <c r="B66" s="90" t="s">
        <v>163</v>
      </c>
      <c r="C66" s="91"/>
      <c r="D66" s="91"/>
      <c r="E66" s="90"/>
      <c r="F66" s="26">
        <f t="shared" ref="F66:F70" si="25">D66*E66</f>
        <v>0</v>
      </c>
      <c r="G66" s="119">
        <f>F66*'Appeal Budget'!$C$9</f>
        <v>0</v>
      </c>
      <c r="H66" s="120"/>
      <c r="I66" s="121"/>
      <c r="J66" s="122"/>
      <c r="K66" s="187"/>
      <c r="L66" s="188"/>
      <c r="M66" s="189"/>
      <c r="N66" s="189"/>
      <c r="O66" s="190"/>
      <c r="P66" s="191"/>
      <c r="Q66" s="133"/>
      <c r="R66" s="134"/>
      <c r="S66" s="134"/>
      <c r="T66" s="19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5" customHeight="1" x14ac:dyDescent="0.25">
      <c r="A67" s="90" t="s">
        <v>164</v>
      </c>
      <c r="B67" s="90" t="s">
        <v>165</v>
      </c>
      <c r="C67" s="91"/>
      <c r="D67" s="91"/>
      <c r="E67" s="90"/>
      <c r="F67" s="26">
        <f t="shared" si="25"/>
        <v>0</v>
      </c>
      <c r="G67" s="119">
        <f>F67*'Appeal Budget'!$C$9</f>
        <v>0</v>
      </c>
      <c r="H67" s="120"/>
      <c r="I67" s="121"/>
      <c r="J67" s="122"/>
      <c r="K67" s="157"/>
      <c r="L67" s="192"/>
      <c r="M67" s="158"/>
      <c r="N67" s="158"/>
      <c r="O67" s="159"/>
      <c r="P67" s="160"/>
      <c r="Q67" s="133"/>
      <c r="R67" s="134"/>
      <c r="S67" s="134"/>
      <c r="T67" s="159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5" customHeight="1" x14ac:dyDescent="0.25">
      <c r="A68" s="90" t="s">
        <v>166</v>
      </c>
      <c r="B68" s="90" t="s">
        <v>167</v>
      </c>
      <c r="C68" s="91"/>
      <c r="D68" s="91"/>
      <c r="E68" s="90"/>
      <c r="F68" s="26">
        <f t="shared" si="25"/>
        <v>0</v>
      </c>
      <c r="G68" s="119">
        <f>F68*'Appeal Budget'!$C$9</f>
        <v>0</v>
      </c>
      <c r="H68" s="120"/>
      <c r="I68" s="121"/>
      <c r="J68" s="122"/>
      <c r="K68" s="157"/>
      <c r="L68" s="192"/>
      <c r="M68" s="158"/>
      <c r="N68" s="158"/>
      <c r="O68" s="159"/>
      <c r="P68" s="160"/>
      <c r="Q68" s="133"/>
      <c r="R68" s="134"/>
      <c r="S68" s="134"/>
      <c r="T68" s="159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5" customHeight="1" x14ac:dyDescent="0.25">
      <c r="A69" s="90" t="s">
        <v>168</v>
      </c>
      <c r="B69" s="90" t="s">
        <v>169</v>
      </c>
      <c r="C69" s="91"/>
      <c r="D69" s="91"/>
      <c r="E69" s="90"/>
      <c r="F69" s="26">
        <f t="shared" si="25"/>
        <v>0</v>
      </c>
      <c r="G69" s="119">
        <f>F69*'Appeal Budget'!$C$9</f>
        <v>0</v>
      </c>
      <c r="H69" s="120"/>
      <c r="I69" s="121"/>
      <c r="J69" s="122"/>
      <c r="K69" s="157"/>
      <c r="L69" s="192"/>
      <c r="M69" s="158"/>
      <c r="N69" s="158"/>
      <c r="O69" s="159"/>
      <c r="P69" s="160"/>
      <c r="Q69" s="133"/>
      <c r="R69" s="134"/>
      <c r="S69" s="134"/>
      <c r="T69" s="159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5" customHeight="1" x14ac:dyDescent="0.25">
      <c r="A70" s="90" t="s">
        <v>170</v>
      </c>
      <c r="B70" s="90" t="s">
        <v>171</v>
      </c>
      <c r="C70" s="91"/>
      <c r="D70" s="91"/>
      <c r="E70" s="90"/>
      <c r="F70" s="26">
        <f t="shared" si="25"/>
        <v>0</v>
      </c>
      <c r="G70" s="119">
        <f>F70*'Appeal Budget'!$C$9</f>
        <v>0</v>
      </c>
      <c r="H70" s="120"/>
      <c r="I70" s="121"/>
      <c r="J70" s="122"/>
      <c r="K70" s="157"/>
      <c r="L70" s="192"/>
      <c r="M70" s="158"/>
      <c r="N70" s="158"/>
      <c r="O70" s="159"/>
      <c r="P70" s="160"/>
      <c r="Q70" s="133"/>
      <c r="R70" s="134"/>
      <c r="S70" s="134"/>
      <c r="T70" s="159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5" customHeight="1" x14ac:dyDescent="0.25">
      <c r="A71" s="105" t="s">
        <v>172</v>
      </c>
      <c r="B71" s="106" t="s">
        <v>40</v>
      </c>
      <c r="C71" s="402"/>
      <c r="D71" s="403"/>
      <c r="E71" s="405"/>
      <c r="F71" s="107">
        <f t="shared" ref="F71:I71" si="26">SUM(F72:F76)</f>
        <v>0</v>
      </c>
      <c r="G71" s="108">
        <f t="shared" si="26"/>
        <v>0</v>
      </c>
      <c r="H71" s="340">
        <f t="shared" si="26"/>
        <v>0</v>
      </c>
      <c r="I71" s="341">
        <f t="shared" si="26"/>
        <v>0</v>
      </c>
      <c r="J71" s="342"/>
      <c r="K71" s="157"/>
      <c r="L71" s="192"/>
      <c r="M71" s="158"/>
      <c r="N71" s="158"/>
      <c r="O71" s="159"/>
      <c r="P71" s="160"/>
      <c r="Q71" s="133"/>
      <c r="R71" s="134"/>
      <c r="S71" s="134"/>
      <c r="T71" s="159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5" customHeight="1" x14ac:dyDescent="0.25">
      <c r="A72" s="90" t="s">
        <v>173</v>
      </c>
      <c r="B72" s="90" t="s">
        <v>174</v>
      </c>
      <c r="C72" s="91"/>
      <c r="D72" s="91"/>
      <c r="E72" s="90"/>
      <c r="F72" s="26">
        <f t="shared" ref="F72:F76" si="27">D72*E72</f>
        <v>0</v>
      </c>
      <c r="G72" s="119">
        <f>F72*'Appeal Budget'!$C$9</f>
        <v>0</v>
      </c>
      <c r="H72" s="120"/>
      <c r="I72" s="121"/>
      <c r="J72" s="122"/>
      <c r="K72" s="187"/>
      <c r="L72" s="188"/>
      <c r="M72" s="189"/>
      <c r="N72" s="189"/>
      <c r="O72" s="190"/>
      <c r="P72" s="191"/>
      <c r="Q72" s="133"/>
      <c r="R72" s="134"/>
      <c r="S72" s="134"/>
      <c r="T72" s="19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5" customHeight="1" x14ac:dyDescent="0.25">
      <c r="A73" s="90" t="s">
        <v>175</v>
      </c>
      <c r="B73" s="90" t="s">
        <v>174</v>
      </c>
      <c r="C73" s="91"/>
      <c r="D73" s="91"/>
      <c r="E73" s="90"/>
      <c r="F73" s="26">
        <f t="shared" si="27"/>
        <v>0</v>
      </c>
      <c r="G73" s="119">
        <f>F73*'Appeal Budget'!$C$9</f>
        <v>0</v>
      </c>
      <c r="H73" s="120"/>
      <c r="I73" s="121"/>
      <c r="J73" s="122"/>
      <c r="K73" s="157"/>
      <c r="L73" s="192"/>
      <c r="M73" s="158"/>
      <c r="N73" s="158"/>
      <c r="O73" s="159"/>
      <c r="P73" s="160"/>
      <c r="Q73" s="133"/>
      <c r="R73" s="134"/>
      <c r="S73" s="134"/>
      <c r="T73" s="159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5" customHeight="1" x14ac:dyDescent="0.25">
      <c r="A74" s="90" t="s">
        <v>176</v>
      </c>
      <c r="B74" s="90" t="s">
        <v>174</v>
      </c>
      <c r="C74" s="91"/>
      <c r="D74" s="91"/>
      <c r="E74" s="90"/>
      <c r="F74" s="26">
        <f t="shared" si="27"/>
        <v>0</v>
      </c>
      <c r="G74" s="119">
        <f>F74*'Appeal Budget'!$C$9</f>
        <v>0</v>
      </c>
      <c r="H74" s="120"/>
      <c r="I74" s="121"/>
      <c r="J74" s="122"/>
      <c r="K74" s="157"/>
      <c r="L74" s="192"/>
      <c r="M74" s="158"/>
      <c r="N74" s="158"/>
      <c r="O74" s="159"/>
      <c r="P74" s="160"/>
      <c r="Q74" s="133"/>
      <c r="R74" s="134"/>
      <c r="S74" s="134"/>
      <c r="T74" s="159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5" customHeight="1" x14ac:dyDescent="0.25">
      <c r="A75" s="90" t="s">
        <v>177</v>
      </c>
      <c r="B75" s="90" t="s">
        <v>174</v>
      </c>
      <c r="C75" s="91"/>
      <c r="D75" s="91"/>
      <c r="E75" s="90"/>
      <c r="F75" s="26">
        <f t="shared" si="27"/>
        <v>0</v>
      </c>
      <c r="G75" s="119">
        <f>F75*'Appeal Budget'!$C$9</f>
        <v>0</v>
      </c>
      <c r="H75" s="120"/>
      <c r="I75" s="121"/>
      <c r="J75" s="122"/>
      <c r="K75" s="157"/>
      <c r="L75" s="192"/>
      <c r="M75" s="158"/>
      <c r="N75" s="158"/>
      <c r="O75" s="159"/>
      <c r="P75" s="160"/>
      <c r="Q75" s="133"/>
      <c r="R75" s="134"/>
      <c r="S75" s="134"/>
      <c r="T75" s="159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5" customHeight="1" x14ac:dyDescent="0.25">
      <c r="A76" s="90" t="s">
        <v>178</v>
      </c>
      <c r="B76" s="90" t="s">
        <v>174</v>
      </c>
      <c r="C76" s="91"/>
      <c r="D76" s="91"/>
      <c r="E76" s="90"/>
      <c r="F76" s="26">
        <f t="shared" si="27"/>
        <v>0</v>
      </c>
      <c r="G76" s="119">
        <f>F76*'Appeal Budget'!$C$9</f>
        <v>0</v>
      </c>
      <c r="H76" s="120"/>
      <c r="I76" s="121"/>
      <c r="J76" s="122"/>
      <c r="K76" s="157"/>
      <c r="L76" s="192"/>
      <c r="M76" s="158"/>
      <c r="N76" s="158"/>
      <c r="O76" s="159"/>
      <c r="P76" s="160"/>
      <c r="Q76" s="133"/>
      <c r="R76" s="134"/>
      <c r="S76" s="134"/>
      <c r="T76" s="159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5" customHeight="1" x14ac:dyDescent="0.25">
      <c r="A77" s="193" t="s">
        <v>179</v>
      </c>
      <c r="B77" s="106" t="s">
        <v>41</v>
      </c>
      <c r="C77" s="402"/>
      <c r="D77" s="403"/>
      <c r="E77" s="405"/>
      <c r="F77" s="107">
        <f t="shared" ref="F77:I77" si="28">SUM(F78:F82)</f>
        <v>0</v>
      </c>
      <c r="G77" s="108">
        <f t="shared" si="28"/>
        <v>0</v>
      </c>
      <c r="H77" s="340">
        <f t="shared" si="28"/>
        <v>0</v>
      </c>
      <c r="I77" s="341">
        <f t="shared" si="28"/>
        <v>0</v>
      </c>
      <c r="J77" s="342"/>
      <c r="K77" s="157"/>
      <c r="L77" s="192"/>
      <c r="M77" s="158"/>
      <c r="N77" s="158"/>
      <c r="O77" s="159"/>
      <c r="P77" s="160"/>
      <c r="Q77" s="133"/>
      <c r="R77" s="134"/>
      <c r="S77" s="134"/>
      <c r="T77" s="159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5" customHeight="1" x14ac:dyDescent="0.25">
      <c r="A78" s="117" t="s">
        <v>180</v>
      </c>
      <c r="B78" s="90" t="s">
        <v>181</v>
      </c>
      <c r="C78" s="91"/>
      <c r="D78" s="91"/>
      <c r="E78" s="90"/>
      <c r="F78" s="26">
        <f t="shared" ref="F78:F82" si="29">D78*E78</f>
        <v>0</v>
      </c>
      <c r="G78" s="119">
        <f>F78*'Appeal Budget'!$C$9</f>
        <v>0</v>
      </c>
      <c r="H78" s="120"/>
      <c r="I78" s="121"/>
      <c r="J78" s="122"/>
      <c r="K78" s="157"/>
      <c r="L78" s="192"/>
      <c r="M78" s="158"/>
      <c r="N78" s="158"/>
      <c r="O78" s="159"/>
      <c r="P78" s="160"/>
      <c r="Q78" s="133"/>
      <c r="R78" s="134"/>
      <c r="S78" s="134"/>
      <c r="T78" s="159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5" customHeight="1" x14ac:dyDescent="0.25">
      <c r="A79" s="117" t="s">
        <v>182</v>
      </c>
      <c r="B79" s="90" t="s">
        <v>183</v>
      </c>
      <c r="C79" s="91"/>
      <c r="D79" s="91"/>
      <c r="E79" s="90"/>
      <c r="F79" s="26">
        <f t="shared" si="29"/>
        <v>0</v>
      </c>
      <c r="G79" s="119">
        <f>F79*'Appeal Budget'!$C$9</f>
        <v>0</v>
      </c>
      <c r="H79" s="120"/>
      <c r="I79" s="121"/>
      <c r="J79" s="122"/>
      <c r="K79" s="157"/>
      <c r="L79" s="192"/>
      <c r="M79" s="158"/>
      <c r="N79" s="158"/>
      <c r="O79" s="159"/>
      <c r="P79" s="160"/>
      <c r="Q79" s="133"/>
      <c r="R79" s="134"/>
      <c r="S79" s="134"/>
      <c r="T79" s="159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5" customHeight="1" x14ac:dyDescent="0.25">
      <c r="A80" s="117" t="s">
        <v>184</v>
      </c>
      <c r="B80" s="90" t="s">
        <v>185</v>
      </c>
      <c r="C80" s="91"/>
      <c r="D80" s="91"/>
      <c r="E80" s="90"/>
      <c r="F80" s="26">
        <f t="shared" si="29"/>
        <v>0</v>
      </c>
      <c r="G80" s="119">
        <f>F80*'Appeal Budget'!$C$9</f>
        <v>0</v>
      </c>
      <c r="H80" s="120"/>
      <c r="I80" s="121"/>
      <c r="J80" s="122"/>
      <c r="K80" s="157"/>
      <c r="L80" s="192"/>
      <c r="M80" s="158"/>
      <c r="N80" s="158"/>
      <c r="O80" s="159"/>
      <c r="P80" s="160"/>
      <c r="Q80" s="133"/>
      <c r="R80" s="134"/>
      <c r="S80" s="134"/>
      <c r="T80" s="159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5" customHeight="1" x14ac:dyDescent="0.25">
      <c r="A81" s="117" t="s">
        <v>186</v>
      </c>
      <c r="B81" s="90" t="s">
        <v>187</v>
      </c>
      <c r="C81" s="91"/>
      <c r="D81" s="91"/>
      <c r="E81" s="90"/>
      <c r="F81" s="26">
        <f t="shared" si="29"/>
        <v>0</v>
      </c>
      <c r="G81" s="119">
        <f>F81*'Appeal Budget'!$C$9</f>
        <v>0</v>
      </c>
      <c r="H81" s="120"/>
      <c r="I81" s="121"/>
      <c r="J81" s="122"/>
      <c r="K81" s="157"/>
      <c r="L81" s="192"/>
      <c r="M81" s="158"/>
      <c r="N81" s="158"/>
      <c r="O81" s="159"/>
      <c r="P81" s="160"/>
      <c r="Q81" s="133"/>
      <c r="R81" s="134"/>
      <c r="S81" s="134"/>
      <c r="T81" s="159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5" customHeight="1" x14ac:dyDescent="0.25">
      <c r="A82" s="117" t="s">
        <v>188</v>
      </c>
      <c r="B82" s="90" t="s">
        <v>189</v>
      </c>
      <c r="C82" s="91"/>
      <c r="D82" s="91"/>
      <c r="E82" s="90"/>
      <c r="F82" s="26">
        <f t="shared" si="29"/>
        <v>0</v>
      </c>
      <c r="G82" s="119">
        <f>F82*'Appeal Budget'!$C$9</f>
        <v>0</v>
      </c>
      <c r="H82" s="120"/>
      <c r="I82" s="121"/>
      <c r="J82" s="122"/>
      <c r="K82" s="157"/>
      <c r="L82" s="192"/>
      <c r="M82" s="158"/>
      <c r="N82" s="158"/>
      <c r="O82" s="159"/>
      <c r="P82" s="160"/>
      <c r="Q82" s="133"/>
      <c r="R82" s="134"/>
      <c r="S82" s="134"/>
      <c r="T82" s="159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5" customHeight="1" x14ac:dyDescent="0.25">
      <c r="A83" s="193" t="s">
        <v>190</v>
      </c>
      <c r="B83" s="106" t="s">
        <v>42</v>
      </c>
      <c r="C83" s="402"/>
      <c r="D83" s="403"/>
      <c r="E83" s="405"/>
      <c r="F83" s="107">
        <f t="shared" ref="F83:I83" si="30">SUM(F84:F88)</f>
        <v>0</v>
      </c>
      <c r="G83" s="108">
        <f t="shared" si="30"/>
        <v>0</v>
      </c>
      <c r="H83" s="340">
        <f t="shared" si="30"/>
        <v>0</v>
      </c>
      <c r="I83" s="341">
        <f t="shared" si="30"/>
        <v>0</v>
      </c>
      <c r="J83" s="342"/>
      <c r="K83" s="157"/>
      <c r="L83" s="192"/>
      <c r="M83" s="158"/>
      <c r="N83" s="158"/>
      <c r="O83" s="159"/>
      <c r="P83" s="160"/>
      <c r="Q83" s="133"/>
      <c r="R83" s="134"/>
      <c r="S83" s="134"/>
      <c r="T83" s="159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5" customHeight="1" x14ac:dyDescent="0.25">
      <c r="A84" s="117" t="s">
        <v>191</v>
      </c>
      <c r="B84" s="90" t="s">
        <v>192</v>
      </c>
      <c r="C84" s="91"/>
      <c r="D84" s="91"/>
      <c r="E84" s="90"/>
      <c r="F84" s="26">
        <f t="shared" ref="F84:F88" si="31">D84*E84</f>
        <v>0</v>
      </c>
      <c r="G84" s="119">
        <f>F84*'Appeal Budget'!$C$9</f>
        <v>0</v>
      </c>
      <c r="H84" s="120"/>
      <c r="I84" s="121"/>
      <c r="J84" s="122"/>
      <c r="K84" s="157"/>
      <c r="L84" s="192"/>
      <c r="M84" s="158"/>
      <c r="N84" s="158"/>
      <c r="O84" s="159"/>
      <c r="P84" s="160"/>
      <c r="Q84" s="133"/>
      <c r="R84" s="134"/>
      <c r="S84" s="134"/>
      <c r="T84" s="159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5" customHeight="1" x14ac:dyDescent="0.25">
      <c r="A85" s="117" t="s">
        <v>193</v>
      </c>
      <c r="B85" s="90" t="s">
        <v>194</v>
      </c>
      <c r="C85" s="91"/>
      <c r="D85" s="91"/>
      <c r="E85" s="90"/>
      <c r="F85" s="26">
        <f t="shared" si="31"/>
        <v>0</v>
      </c>
      <c r="G85" s="119">
        <f>F85*'Appeal Budget'!$C$9</f>
        <v>0</v>
      </c>
      <c r="H85" s="120"/>
      <c r="I85" s="121"/>
      <c r="J85" s="122"/>
      <c r="K85" s="157"/>
      <c r="L85" s="192"/>
      <c r="M85" s="158"/>
      <c r="N85" s="158"/>
      <c r="O85" s="159"/>
      <c r="P85" s="160"/>
      <c r="Q85" s="133"/>
      <c r="R85" s="134"/>
      <c r="S85" s="134"/>
      <c r="T85" s="159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5" customHeight="1" x14ac:dyDescent="0.25">
      <c r="A86" s="117" t="s">
        <v>195</v>
      </c>
      <c r="B86" s="90" t="s">
        <v>196</v>
      </c>
      <c r="C86" s="91"/>
      <c r="D86" s="91"/>
      <c r="E86" s="90"/>
      <c r="F86" s="26">
        <f t="shared" si="31"/>
        <v>0</v>
      </c>
      <c r="G86" s="119">
        <f>F86*'Appeal Budget'!$C$9</f>
        <v>0</v>
      </c>
      <c r="H86" s="120"/>
      <c r="I86" s="121"/>
      <c r="J86" s="122"/>
      <c r="K86" s="157"/>
      <c r="L86" s="192"/>
      <c r="M86" s="158"/>
      <c r="N86" s="158"/>
      <c r="O86" s="159"/>
      <c r="P86" s="160"/>
      <c r="Q86" s="133"/>
      <c r="R86" s="134"/>
      <c r="S86" s="134"/>
      <c r="T86" s="159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5" customHeight="1" x14ac:dyDescent="0.25">
      <c r="A87" s="117" t="s">
        <v>197</v>
      </c>
      <c r="B87" s="90" t="s">
        <v>198</v>
      </c>
      <c r="C87" s="91"/>
      <c r="D87" s="91"/>
      <c r="E87" s="90"/>
      <c r="F87" s="26">
        <f t="shared" si="31"/>
        <v>0</v>
      </c>
      <c r="G87" s="119">
        <f>F87*'Appeal Budget'!$C$9</f>
        <v>0</v>
      </c>
      <c r="H87" s="120"/>
      <c r="I87" s="121"/>
      <c r="J87" s="122"/>
      <c r="K87" s="157"/>
      <c r="L87" s="192"/>
      <c r="M87" s="158"/>
      <c r="N87" s="158"/>
      <c r="O87" s="159"/>
      <c r="P87" s="160"/>
      <c r="Q87" s="133"/>
      <c r="R87" s="134"/>
      <c r="S87" s="134"/>
      <c r="T87" s="159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5" customHeight="1" x14ac:dyDescent="0.25">
      <c r="A88" s="117" t="s">
        <v>199</v>
      </c>
      <c r="B88" s="90" t="s">
        <v>200</v>
      </c>
      <c r="C88" s="91"/>
      <c r="D88" s="91"/>
      <c r="E88" s="90"/>
      <c r="F88" s="26">
        <f t="shared" si="31"/>
        <v>0</v>
      </c>
      <c r="G88" s="119">
        <f>F88*'Appeal Budget'!$C$9</f>
        <v>0</v>
      </c>
      <c r="H88" s="120"/>
      <c r="I88" s="121"/>
      <c r="J88" s="122"/>
      <c r="K88" s="157"/>
      <c r="L88" s="192"/>
      <c r="M88" s="158"/>
      <c r="N88" s="158"/>
      <c r="O88" s="159"/>
      <c r="P88" s="160"/>
      <c r="Q88" s="133"/>
      <c r="R88" s="134"/>
      <c r="S88" s="134"/>
      <c r="T88" s="159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5" customHeight="1" x14ac:dyDescent="0.25">
      <c r="A89" s="193" t="s">
        <v>201</v>
      </c>
      <c r="B89" s="106" t="s">
        <v>43</v>
      </c>
      <c r="C89" s="402"/>
      <c r="D89" s="403"/>
      <c r="E89" s="405"/>
      <c r="F89" s="107">
        <f t="shared" ref="F89:I89" si="32">SUM(F90:F94)</f>
        <v>0</v>
      </c>
      <c r="G89" s="108">
        <f t="shared" si="32"/>
        <v>0</v>
      </c>
      <c r="H89" s="340">
        <f t="shared" si="32"/>
        <v>0</v>
      </c>
      <c r="I89" s="341">
        <f t="shared" si="32"/>
        <v>0</v>
      </c>
      <c r="J89" s="342"/>
      <c r="K89" s="157"/>
      <c r="L89" s="192"/>
      <c r="M89" s="158"/>
      <c r="N89" s="158"/>
      <c r="O89" s="159"/>
      <c r="P89" s="160"/>
      <c r="Q89" s="133"/>
      <c r="R89" s="134"/>
      <c r="S89" s="134"/>
      <c r="T89" s="159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5" customHeight="1" x14ac:dyDescent="0.25">
      <c r="A90" s="117" t="s">
        <v>202</v>
      </c>
      <c r="B90" s="90" t="s">
        <v>203</v>
      </c>
      <c r="C90" s="91"/>
      <c r="D90" s="91"/>
      <c r="E90" s="90"/>
      <c r="F90" s="26">
        <f t="shared" ref="F90:F94" si="33">D90*E90</f>
        <v>0</v>
      </c>
      <c r="G90" s="119">
        <f>F90*'Appeal Budget'!$C$9</f>
        <v>0</v>
      </c>
      <c r="H90" s="120"/>
      <c r="I90" s="121"/>
      <c r="J90" s="122"/>
      <c r="K90" s="187"/>
      <c r="L90" s="188"/>
      <c r="M90" s="189"/>
      <c r="N90" s="189"/>
      <c r="O90" s="190"/>
      <c r="P90" s="191"/>
      <c r="Q90" s="133"/>
      <c r="R90" s="134"/>
      <c r="S90" s="134"/>
      <c r="T90" s="19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5" customHeight="1" x14ac:dyDescent="0.25">
      <c r="A91" s="117" t="s">
        <v>204</v>
      </c>
      <c r="B91" s="90" t="s">
        <v>205</v>
      </c>
      <c r="C91" s="91"/>
      <c r="D91" s="91"/>
      <c r="E91" s="90"/>
      <c r="F91" s="26">
        <f t="shared" si="33"/>
        <v>0</v>
      </c>
      <c r="G91" s="119">
        <f>F91*'Appeal Budget'!$C$9</f>
        <v>0</v>
      </c>
      <c r="H91" s="120"/>
      <c r="I91" s="121"/>
      <c r="J91" s="122"/>
      <c r="K91" s="157"/>
      <c r="L91" s="192"/>
      <c r="M91" s="158"/>
      <c r="N91" s="158"/>
      <c r="O91" s="159"/>
      <c r="P91" s="160"/>
      <c r="Q91" s="133"/>
      <c r="R91" s="134"/>
      <c r="S91" s="134"/>
      <c r="T91" s="159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5" customHeight="1" x14ac:dyDescent="0.25">
      <c r="A92" s="117" t="s">
        <v>206</v>
      </c>
      <c r="B92" s="90" t="s">
        <v>207</v>
      </c>
      <c r="C92" s="91"/>
      <c r="D92" s="91"/>
      <c r="E92" s="90"/>
      <c r="F92" s="26">
        <f t="shared" si="33"/>
        <v>0</v>
      </c>
      <c r="G92" s="119">
        <f>F92*'Appeal Budget'!$C$9</f>
        <v>0</v>
      </c>
      <c r="H92" s="120"/>
      <c r="I92" s="121"/>
      <c r="J92" s="122"/>
      <c r="K92" s="157"/>
      <c r="L92" s="192"/>
      <c r="M92" s="158"/>
      <c r="N92" s="158"/>
      <c r="O92" s="159"/>
      <c r="P92" s="160"/>
      <c r="Q92" s="133"/>
      <c r="R92" s="134"/>
      <c r="S92" s="134"/>
      <c r="T92" s="159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5" customHeight="1" x14ac:dyDescent="0.25">
      <c r="A93" s="117" t="s">
        <v>208</v>
      </c>
      <c r="B93" s="90" t="s">
        <v>209</v>
      </c>
      <c r="C93" s="91"/>
      <c r="D93" s="91"/>
      <c r="E93" s="90"/>
      <c r="F93" s="26">
        <f t="shared" si="33"/>
        <v>0</v>
      </c>
      <c r="G93" s="119">
        <f>F93*'Appeal Budget'!$C$9</f>
        <v>0</v>
      </c>
      <c r="H93" s="120"/>
      <c r="I93" s="121"/>
      <c r="J93" s="122"/>
      <c r="K93" s="157"/>
      <c r="L93" s="192"/>
      <c r="M93" s="158"/>
      <c r="N93" s="158"/>
      <c r="O93" s="159"/>
      <c r="P93" s="160"/>
      <c r="Q93" s="133"/>
      <c r="R93" s="134"/>
      <c r="S93" s="134"/>
      <c r="T93" s="159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5" customHeight="1" x14ac:dyDescent="0.25">
      <c r="A94" s="117" t="s">
        <v>210</v>
      </c>
      <c r="B94" s="90" t="s">
        <v>211</v>
      </c>
      <c r="C94" s="91"/>
      <c r="D94" s="91"/>
      <c r="E94" s="90"/>
      <c r="F94" s="26">
        <f t="shared" si="33"/>
        <v>0</v>
      </c>
      <c r="G94" s="119">
        <f>F94*'Appeal Budget'!$C$9</f>
        <v>0</v>
      </c>
      <c r="H94" s="120"/>
      <c r="I94" s="121"/>
      <c r="J94" s="122"/>
      <c r="K94" s="157"/>
      <c r="L94" s="192"/>
      <c r="M94" s="158"/>
      <c r="N94" s="158"/>
      <c r="O94" s="159"/>
      <c r="P94" s="160"/>
      <c r="Q94" s="133"/>
      <c r="R94" s="134"/>
      <c r="S94" s="134"/>
      <c r="T94" s="159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5" customHeight="1" x14ac:dyDescent="0.25">
      <c r="A95" s="193" t="s">
        <v>212</v>
      </c>
      <c r="B95" s="106" t="s">
        <v>44</v>
      </c>
      <c r="C95" s="402"/>
      <c r="D95" s="403"/>
      <c r="E95" s="405"/>
      <c r="F95" s="107">
        <f t="shared" ref="F95:I95" si="34">SUM(F96:F100)</f>
        <v>0</v>
      </c>
      <c r="G95" s="108">
        <f t="shared" si="34"/>
        <v>0</v>
      </c>
      <c r="H95" s="340">
        <f t="shared" si="34"/>
        <v>0</v>
      </c>
      <c r="I95" s="341">
        <f t="shared" si="34"/>
        <v>0</v>
      </c>
      <c r="J95" s="342"/>
      <c r="K95" s="157"/>
      <c r="L95" s="192"/>
      <c r="M95" s="158"/>
      <c r="N95" s="158"/>
      <c r="O95" s="159"/>
      <c r="P95" s="160"/>
      <c r="Q95" s="133"/>
      <c r="R95" s="134"/>
      <c r="S95" s="134"/>
      <c r="T95" s="159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5" customHeight="1" x14ac:dyDescent="0.25">
      <c r="A96" s="117" t="s">
        <v>213</v>
      </c>
      <c r="B96" s="90" t="s">
        <v>214</v>
      </c>
      <c r="C96" s="91"/>
      <c r="D96" s="91"/>
      <c r="E96" s="90"/>
      <c r="F96" s="26">
        <f t="shared" ref="F96:F100" si="35">D96*E96</f>
        <v>0</v>
      </c>
      <c r="G96" s="119">
        <f>F96*'Appeal Budget'!$C$9</f>
        <v>0</v>
      </c>
      <c r="H96" s="120"/>
      <c r="I96" s="121"/>
      <c r="J96" s="122"/>
      <c r="K96" s="187"/>
      <c r="L96" s="188"/>
      <c r="M96" s="189"/>
      <c r="N96" s="189"/>
      <c r="O96" s="190"/>
      <c r="P96" s="191"/>
      <c r="Q96" s="133"/>
      <c r="R96" s="134"/>
      <c r="S96" s="134"/>
      <c r="T96" s="19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5" customHeight="1" x14ac:dyDescent="0.25">
      <c r="A97" s="117" t="s">
        <v>215</v>
      </c>
      <c r="B97" s="90" t="s">
        <v>216</v>
      </c>
      <c r="C97" s="91"/>
      <c r="D97" s="91"/>
      <c r="E97" s="90"/>
      <c r="F97" s="26">
        <f t="shared" si="35"/>
        <v>0</v>
      </c>
      <c r="G97" s="119">
        <f>F97*'Appeal Budget'!$C$9</f>
        <v>0</v>
      </c>
      <c r="H97" s="120"/>
      <c r="I97" s="121"/>
      <c r="J97" s="122"/>
      <c r="K97" s="157"/>
      <c r="L97" s="192"/>
      <c r="M97" s="158"/>
      <c r="N97" s="158"/>
      <c r="O97" s="159"/>
      <c r="P97" s="160"/>
      <c r="Q97" s="133"/>
      <c r="R97" s="134"/>
      <c r="S97" s="134"/>
      <c r="T97" s="159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5" customHeight="1" x14ac:dyDescent="0.25">
      <c r="A98" s="117" t="s">
        <v>217</v>
      </c>
      <c r="B98" s="90" t="s">
        <v>218</v>
      </c>
      <c r="C98" s="91"/>
      <c r="D98" s="91"/>
      <c r="E98" s="90"/>
      <c r="F98" s="26">
        <f t="shared" si="35"/>
        <v>0</v>
      </c>
      <c r="G98" s="119">
        <f>F98*'Appeal Budget'!$C$9</f>
        <v>0</v>
      </c>
      <c r="H98" s="120"/>
      <c r="I98" s="121"/>
      <c r="J98" s="122"/>
      <c r="K98" s="157"/>
      <c r="L98" s="192"/>
      <c r="M98" s="158"/>
      <c r="N98" s="158"/>
      <c r="O98" s="159"/>
      <c r="P98" s="160"/>
      <c r="Q98" s="133"/>
      <c r="R98" s="134"/>
      <c r="S98" s="134"/>
      <c r="T98" s="15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5" customHeight="1" x14ac:dyDescent="0.25">
      <c r="A99" s="117" t="s">
        <v>219</v>
      </c>
      <c r="B99" s="90" t="s">
        <v>220</v>
      </c>
      <c r="C99" s="91"/>
      <c r="D99" s="91"/>
      <c r="E99" s="90"/>
      <c r="F99" s="26">
        <f t="shared" si="35"/>
        <v>0</v>
      </c>
      <c r="G99" s="119">
        <f>F99*'Appeal Budget'!$C$9</f>
        <v>0</v>
      </c>
      <c r="H99" s="120"/>
      <c r="I99" s="121"/>
      <c r="J99" s="122"/>
      <c r="K99" s="157"/>
      <c r="L99" s="192"/>
      <c r="M99" s="158"/>
      <c r="N99" s="158"/>
      <c r="O99" s="159"/>
      <c r="P99" s="160"/>
      <c r="Q99" s="133"/>
      <c r="R99" s="134"/>
      <c r="S99" s="134"/>
      <c r="T99" s="159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5" customHeight="1" x14ac:dyDescent="0.25">
      <c r="A100" s="117" t="s">
        <v>221</v>
      </c>
      <c r="B100" s="90" t="s">
        <v>222</v>
      </c>
      <c r="C100" s="91"/>
      <c r="D100" s="91"/>
      <c r="E100" s="90"/>
      <c r="F100" s="26">
        <f t="shared" si="35"/>
        <v>0</v>
      </c>
      <c r="G100" s="119">
        <f>F100*'Appeal Budget'!$C$9</f>
        <v>0</v>
      </c>
      <c r="H100" s="120"/>
      <c r="I100" s="121"/>
      <c r="J100" s="142"/>
      <c r="K100" s="157"/>
      <c r="L100" s="192"/>
      <c r="M100" s="158"/>
      <c r="N100" s="158"/>
      <c r="O100" s="159"/>
      <c r="P100" s="160"/>
      <c r="Q100" s="133"/>
      <c r="R100" s="134"/>
      <c r="S100" s="134"/>
      <c r="T100" s="15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5" customHeight="1" x14ac:dyDescent="0.3">
      <c r="A101" s="194"/>
      <c r="B101" s="195" t="s">
        <v>223</v>
      </c>
      <c r="C101" s="411"/>
      <c r="D101" s="412"/>
      <c r="E101" s="413"/>
      <c r="F101" s="196">
        <f t="shared" ref="F101:I101" si="36">F29+F35+F41+F47+F53+F59+F65+F71+F77+F83+F89+F95</f>
        <v>0</v>
      </c>
      <c r="G101" s="336">
        <f t="shared" si="36"/>
        <v>0</v>
      </c>
      <c r="H101" s="343">
        <f t="shared" si="36"/>
        <v>0</v>
      </c>
      <c r="I101" s="197">
        <f t="shared" si="36"/>
        <v>0</v>
      </c>
      <c r="J101" s="344"/>
      <c r="K101" s="157"/>
      <c r="L101" s="192"/>
      <c r="M101" s="158"/>
      <c r="N101" s="158"/>
      <c r="O101" s="159"/>
      <c r="P101" s="160"/>
      <c r="Q101" s="133"/>
      <c r="R101" s="134"/>
      <c r="S101" s="134"/>
      <c r="T101" s="15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5" customHeight="1" thickBot="1" x14ac:dyDescent="0.35">
      <c r="A102" s="7"/>
      <c r="B102" s="3"/>
      <c r="C102" s="11"/>
      <c r="D102" s="3"/>
      <c r="E102" s="5"/>
      <c r="F102" s="6"/>
      <c r="G102" s="6"/>
      <c r="H102" s="198"/>
      <c r="I102" s="6"/>
      <c r="J102" s="199"/>
      <c r="K102" s="157"/>
      <c r="L102" s="192"/>
      <c r="M102" s="158"/>
      <c r="N102" s="158"/>
      <c r="O102" s="159"/>
      <c r="P102" s="160"/>
      <c r="Q102" s="133"/>
      <c r="R102" s="134"/>
      <c r="S102" s="134"/>
      <c r="T102" s="15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5" customHeight="1" thickBot="1" x14ac:dyDescent="0.35">
      <c r="A103" s="216">
        <v>3</v>
      </c>
      <c r="B103" s="217" t="s">
        <v>224</v>
      </c>
      <c r="C103" s="218"/>
      <c r="D103" s="219"/>
      <c r="E103" s="220"/>
      <c r="F103" s="221"/>
      <c r="G103" s="223"/>
      <c r="H103" s="345"/>
      <c r="I103" s="230"/>
      <c r="J103" s="223"/>
      <c r="K103" s="157"/>
      <c r="L103" s="192"/>
      <c r="M103" s="158"/>
      <c r="N103" s="158"/>
      <c r="O103" s="203"/>
      <c r="P103" s="160"/>
      <c r="Q103" s="133"/>
      <c r="R103" s="134"/>
      <c r="S103" s="134"/>
      <c r="T103" s="20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5" customHeight="1" x14ac:dyDescent="0.25">
      <c r="A104" s="193" t="s">
        <v>225</v>
      </c>
      <c r="B104" s="106" t="s">
        <v>47</v>
      </c>
      <c r="C104" s="402"/>
      <c r="D104" s="403"/>
      <c r="E104" s="405"/>
      <c r="F104" s="107">
        <f t="shared" ref="F104:I104" si="37">SUM(F105:F107)</f>
        <v>0</v>
      </c>
      <c r="G104" s="108">
        <f t="shared" si="37"/>
        <v>0</v>
      </c>
      <c r="H104" s="337">
        <f t="shared" si="37"/>
        <v>0</v>
      </c>
      <c r="I104" s="338">
        <f t="shared" si="37"/>
        <v>0</v>
      </c>
      <c r="J104" s="339"/>
      <c r="K104" s="157"/>
      <c r="L104" s="192"/>
      <c r="M104" s="158"/>
      <c r="N104" s="158"/>
      <c r="O104" s="159"/>
      <c r="P104" s="160"/>
      <c r="Q104" s="133"/>
      <c r="R104" s="134"/>
      <c r="S104" s="134"/>
      <c r="T104" s="15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5" customHeight="1" x14ac:dyDescent="0.25">
      <c r="A105" s="117" t="s">
        <v>226</v>
      </c>
      <c r="B105" s="90" t="s">
        <v>227</v>
      </c>
      <c r="C105" s="91"/>
      <c r="D105" s="91"/>
      <c r="E105" s="90"/>
      <c r="F105" s="26">
        <f t="shared" ref="F105:F107" si="38">D105*E105</f>
        <v>0</v>
      </c>
      <c r="G105" s="119">
        <f>F105*'Appeal Budget'!$C$9</f>
        <v>0</v>
      </c>
      <c r="H105" s="94"/>
      <c r="I105" s="95"/>
      <c r="J105" s="96"/>
      <c r="K105" s="157"/>
      <c r="L105" s="192"/>
      <c r="M105" s="158"/>
      <c r="N105" s="158"/>
      <c r="O105" s="159"/>
      <c r="P105" s="160"/>
      <c r="Q105" s="133"/>
      <c r="R105" s="134"/>
      <c r="S105" s="134"/>
      <c r="T105" s="15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5" customHeight="1" x14ac:dyDescent="0.25">
      <c r="A106" s="117" t="s">
        <v>228</v>
      </c>
      <c r="B106" s="90" t="s">
        <v>229</v>
      </c>
      <c r="C106" s="91"/>
      <c r="D106" s="91"/>
      <c r="E106" s="90"/>
      <c r="F106" s="26">
        <f t="shared" si="38"/>
        <v>0</v>
      </c>
      <c r="G106" s="119">
        <f>F106*'Appeal Budget'!$C$9</f>
        <v>0</v>
      </c>
      <c r="H106" s="120"/>
      <c r="I106" s="121"/>
      <c r="J106" s="122"/>
      <c r="K106" s="157"/>
      <c r="L106" s="192"/>
      <c r="M106" s="158"/>
      <c r="N106" s="158"/>
      <c r="O106" s="159"/>
      <c r="P106" s="160"/>
      <c r="Q106" s="133"/>
      <c r="R106" s="134"/>
      <c r="S106" s="134"/>
      <c r="T106" s="159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5" customHeight="1" x14ac:dyDescent="0.25">
      <c r="A107" s="117" t="s">
        <v>230</v>
      </c>
      <c r="B107" s="90" t="s">
        <v>231</v>
      </c>
      <c r="C107" s="91"/>
      <c r="D107" s="91"/>
      <c r="E107" s="90"/>
      <c r="F107" s="26">
        <f t="shared" si="38"/>
        <v>0</v>
      </c>
      <c r="G107" s="119">
        <f>F107*'Appeal Budget'!$C$9</f>
        <v>0</v>
      </c>
      <c r="H107" s="140"/>
      <c r="I107" s="141"/>
      <c r="J107" s="142"/>
      <c r="K107" s="157"/>
      <c r="L107" s="192"/>
      <c r="M107" s="158"/>
      <c r="N107" s="158"/>
      <c r="O107" s="159"/>
      <c r="P107" s="160"/>
      <c r="Q107" s="133"/>
      <c r="R107" s="134"/>
      <c r="S107" s="134"/>
      <c r="T107" s="159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5" customHeight="1" x14ac:dyDescent="0.25">
      <c r="A108" s="193" t="s">
        <v>232</v>
      </c>
      <c r="B108" s="106" t="s">
        <v>49</v>
      </c>
      <c r="C108" s="402"/>
      <c r="D108" s="403"/>
      <c r="E108" s="405"/>
      <c r="F108" s="346">
        <f t="shared" ref="F108:G108" si="39">SUM(F109:F112)</f>
        <v>0</v>
      </c>
      <c r="G108" s="347">
        <f t="shared" si="39"/>
        <v>0</v>
      </c>
      <c r="H108" s="348"/>
      <c r="I108" s="349"/>
      <c r="J108" s="342"/>
      <c r="K108" s="157"/>
      <c r="L108" s="192"/>
      <c r="M108" s="158"/>
      <c r="N108" s="158"/>
      <c r="O108" s="159"/>
      <c r="P108" s="160"/>
      <c r="Q108" s="133"/>
      <c r="R108" s="134"/>
      <c r="S108" s="134"/>
      <c r="T108" s="159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5" customHeight="1" x14ac:dyDescent="0.25">
      <c r="A109" s="117" t="s">
        <v>233</v>
      </c>
      <c r="B109" s="90" t="s">
        <v>234</v>
      </c>
      <c r="C109" s="91"/>
      <c r="D109" s="91"/>
      <c r="E109" s="90"/>
      <c r="F109" s="26">
        <f t="shared" ref="F109:F112" si="40">D109*E109</f>
        <v>0</v>
      </c>
      <c r="G109" s="119">
        <f>F109*'Appeal Budget'!$C$9</f>
        <v>0</v>
      </c>
      <c r="H109" s="94"/>
      <c r="I109" s="95"/>
      <c r="J109" s="96"/>
      <c r="K109" s="157"/>
      <c r="L109" s="192"/>
      <c r="M109" s="158"/>
      <c r="N109" s="158"/>
      <c r="O109" s="159"/>
      <c r="P109" s="160"/>
      <c r="Q109" s="133"/>
      <c r="R109" s="134"/>
      <c r="S109" s="134"/>
      <c r="T109" s="159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5" customHeight="1" x14ac:dyDescent="0.25">
      <c r="A110" s="117" t="s">
        <v>235</v>
      </c>
      <c r="B110" s="90" t="s">
        <v>236</v>
      </c>
      <c r="C110" s="91"/>
      <c r="D110" s="91"/>
      <c r="E110" s="90"/>
      <c r="F110" s="26">
        <f t="shared" si="40"/>
        <v>0</v>
      </c>
      <c r="G110" s="119">
        <f>F110*'Appeal Budget'!$C$9</f>
        <v>0</v>
      </c>
      <c r="H110" s="120"/>
      <c r="I110" s="121"/>
      <c r="J110" s="122"/>
      <c r="K110" s="157"/>
      <c r="L110" s="192"/>
      <c r="M110" s="158"/>
      <c r="N110" s="158"/>
      <c r="O110" s="159"/>
      <c r="P110" s="160"/>
      <c r="Q110" s="133"/>
      <c r="R110" s="134"/>
      <c r="S110" s="134"/>
      <c r="T110" s="159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5" customHeight="1" x14ac:dyDescent="0.25">
      <c r="A111" s="117" t="s">
        <v>237</v>
      </c>
      <c r="B111" s="90" t="s">
        <v>238</v>
      </c>
      <c r="C111" s="91"/>
      <c r="D111" s="91"/>
      <c r="E111" s="90"/>
      <c r="F111" s="26">
        <f t="shared" si="40"/>
        <v>0</v>
      </c>
      <c r="G111" s="119">
        <f>F111*'Appeal Budget'!$C$9</f>
        <v>0</v>
      </c>
      <c r="H111" s="120"/>
      <c r="I111" s="121"/>
      <c r="J111" s="122"/>
      <c r="K111" s="157"/>
      <c r="L111" s="192"/>
      <c r="M111" s="158"/>
      <c r="N111" s="158"/>
      <c r="O111" s="159"/>
      <c r="P111" s="160"/>
      <c r="Q111" s="133"/>
      <c r="R111" s="134"/>
      <c r="S111" s="134"/>
      <c r="T111" s="159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5" customHeight="1" x14ac:dyDescent="0.25">
      <c r="A112" s="117" t="s">
        <v>239</v>
      </c>
      <c r="B112" s="90" t="s">
        <v>240</v>
      </c>
      <c r="C112" s="91"/>
      <c r="D112" s="91"/>
      <c r="E112" s="90"/>
      <c r="F112" s="26">
        <f t="shared" si="40"/>
        <v>0</v>
      </c>
      <c r="G112" s="119">
        <f>F112*'Appeal Budget'!$C$9</f>
        <v>0</v>
      </c>
      <c r="H112" s="120"/>
      <c r="I112" s="121"/>
      <c r="J112" s="122"/>
      <c r="K112" s="157"/>
      <c r="L112" s="192"/>
      <c r="M112" s="158"/>
      <c r="N112" s="158"/>
      <c r="O112" s="159"/>
      <c r="P112" s="160"/>
      <c r="Q112" s="133"/>
      <c r="R112" s="134"/>
      <c r="S112" s="134"/>
      <c r="T112" s="159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5" customHeight="1" x14ac:dyDescent="0.3">
      <c r="A113" s="204"/>
      <c r="B113" s="205" t="s">
        <v>241</v>
      </c>
      <c r="C113" s="206"/>
      <c r="D113" s="207"/>
      <c r="E113" s="208"/>
      <c r="F113" s="209">
        <f t="shared" ref="F113:G113" si="41">F104+F108</f>
        <v>0</v>
      </c>
      <c r="G113" s="209">
        <f t="shared" si="41"/>
        <v>0</v>
      </c>
      <c r="H113" s="210"/>
      <c r="I113" s="211"/>
      <c r="J113" s="212"/>
      <c r="K113" s="157"/>
      <c r="L113" s="192"/>
      <c r="M113" s="158"/>
      <c r="N113" s="158"/>
      <c r="O113" s="159"/>
      <c r="P113" s="160"/>
      <c r="Q113" s="133"/>
      <c r="R113" s="134"/>
      <c r="S113" s="134"/>
      <c r="T113" s="159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5" customHeight="1" x14ac:dyDescent="0.25">
      <c r="A114" s="3"/>
      <c r="B114" s="213"/>
      <c r="C114" s="3"/>
      <c r="D114" s="5"/>
      <c r="E114" s="6"/>
      <c r="F114" s="6"/>
      <c r="G114" s="3"/>
      <c r="H114" s="214"/>
      <c r="I114" s="3"/>
      <c r="J114" s="215"/>
      <c r="K114" s="157"/>
      <c r="L114" s="192"/>
      <c r="M114" s="158"/>
      <c r="N114" s="158"/>
      <c r="O114" s="159"/>
      <c r="P114" s="160"/>
      <c r="Q114" s="133"/>
      <c r="R114" s="134"/>
      <c r="S114" s="134"/>
      <c r="T114" s="159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5" customHeight="1" x14ac:dyDescent="0.3">
      <c r="A115" s="216">
        <v>4</v>
      </c>
      <c r="B115" s="217" t="s">
        <v>242</v>
      </c>
      <c r="C115" s="218"/>
      <c r="D115" s="219"/>
      <c r="E115" s="220"/>
      <c r="F115" s="221"/>
      <c r="G115" s="223"/>
      <c r="H115" s="201"/>
      <c r="I115" s="200"/>
      <c r="J115" s="202"/>
      <c r="K115" s="157"/>
      <c r="L115" s="192"/>
      <c r="M115" s="158"/>
      <c r="N115" s="158"/>
      <c r="O115" s="159"/>
      <c r="P115" s="160"/>
      <c r="Q115" s="133"/>
      <c r="R115" s="134"/>
      <c r="S115" s="134"/>
      <c r="T115" s="159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5" customHeight="1" x14ac:dyDescent="0.25">
      <c r="A116" s="224" t="s">
        <v>243</v>
      </c>
      <c r="B116" s="90" t="s">
        <v>244</v>
      </c>
      <c r="C116" s="91"/>
      <c r="D116" s="91"/>
      <c r="E116" s="90"/>
      <c r="F116" s="92">
        <f t="shared" ref="F116:F117" si="42">D116*E116</f>
        <v>0</v>
      </c>
      <c r="G116" s="93">
        <f>F116*'Appeal Budget'!$C$9</f>
        <v>0</v>
      </c>
      <c r="H116" s="120"/>
      <c r="I116" s="121"/>
      <c r="J116" s="122"/>
      <c r="K116" s="157"/>
      <c r="L116" s="192"/>
      <c r="M116" s="158"/>
      <c r="N116" s="158"/>
      <c r="O116" s="159"/>
      <c r="P116" s="160"/>
      <c r="Q116" s="133"/>
      <c r="R116" s="134"/>
      <c r="S116" s="134"/>
      <c r="T116" s="159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5" customHeight="1" x14ac:dyDescent="0.25">
      <c r="A117" s="222" t="s">
        <v>245</v>
      </c>
      <c r="B117" s="90" t="s">
        <v>246</v>
      </c>
      <c r="C117" s="91"/>
      <c r="D117" s="91"/>
      <c r="E117" s="90"/>
      <c r="F117" s="26">
        <f t="shared" si="42"/>
        <v>0</v>
      </c>
      <c r="G117" s="119">
        <f>F117*'Appeal Budget'!$C$9</f>
        <v>0</v>
      </c>
      <c r="H117" s="120"/>
      <c r="I117" s="121"/>
      <c r="J117" s="122"/>
      <c r="K117" s="157"/>
      <c r="L117" s="192"/>
      <c r="M117" s="158"/>
      <c r="N117" s="158"/>
      <c r="O117" s="159"/>
      <c r="P117" s="160"/>
      <c r="Q117" s="133"/>
      <c r="R117" s="134"/>
      <c r="S117" s="134"/>
      <c r="T117" s="159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5" customHeight="1" x14ac:dyDescent="0.25">
      <c r="A118" s="222" t="s">
        <v>247</v>
      </c>
      <c r="B118" s="90" t="s">
        <v>248</v>
      </c>
      <c r="C118" s="91"/>
      <c r="D118" s="91"/>
      <c r="E118" s="90"/>
      <c r="F118" s="26"/>
      <c r="G118" s="119">
        <f>F118*'Appeal Budget'!$C$9</f>
        <v>0</v>
      </c>
      <c r="H118" s="120"/>
      <c r="I118" s="121"/>
      <c r="J118" s="122"/>
      <c r="K118" s="157"/>
      <c r="L118" s="192"/>
      <c r="M118" s="158"/>
      <c r="N118" s="158"/>
      <c r="O118" s="159"/>
      <c r="P118" s="160"/>
      <c r="Q118" s="133"/>
      <c r="R118" s="134"/>
      <c r="S118" s="134"/>
      <c r="T118" s="159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5" customHeight="1" x14ac:dyDescent="0.25">
      <c r="A119" s="222" t="s">
        <v>249</v>
      </c>
      <c r="B119" s="90" t="s">
        <v>250</v>
      </c>
      <c r="C119" s="91"/>
      <c r="D119" s="91"/>
      <c r="E119" s="90"/>
      <c r="F119" s="26">
        <f t="shared" ref="F119:F121" si="43">D119*E119</f>
        <v>0</v>
      </c>
      <c r="G119" s="119">
        <f>F119*'Appeal Budget'!$C$9</f>
        <v>0</v>
      </c>
      <c r="H119" s="120"/>
      <c r="I119" s="121"/>
      <c r="J119" s="122"/>
      <c r="K119" s="157"/>
      <c r="L119" s="192"/>
      <c r="M119" s="158"/>
      <c r="N119" s="158"/>
      <c r="O119" s="159"/>
      <c r="P119" s="160"/>
      <c r="Q119" s="133"/>
      <c r="R119" s="134"/>
      <c r="S119" s="134"/>
      <c r="T119" s="159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5" customHeight="1" x14ac:dyDescent="0.25">
      <c r="A120" s="222" t="s">
        <v>251</v>
      </c>
      <c r="B120" s="90" t="s">
        <v>252</v>
      </c>
      <c r="C120" s="91"/>
      <c r="D120" s="91"/>
      <c r="E120" s="90"/>
      <c r="F120" s="26">
        <f t="shared" si="43"/>
        <v>0</v>
      </c>
      <c r="G120" s="119">
        <f>F120*'Appeal Budget'!$C$9</f>
        <v>0</v>
      </c>
      <c r="H120" s="120"/>
      <c r="I120" s="121"/>
      <c r="J120" s="122"/>
      <c r="K120" s="157"/>
      <c r="L120" s="192"/>
      <c r="M120" s="158"/>
      <c r="N120" s="158"/>
      <c r="O120" s="159"/>
      <c r="P120" s="160"/>
      <c r="Q120" s="133"/>
      <c r="R120" s="134"/>
      <c r="S120" s="134"/>
      <c r="T120" s="159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5" customHeight="1" x14ac:dyDescent="0.25">
      <c r="A121" s="222" t="s">
        <v>253</v>
      </c>
      <c r="B121" s="90" t="s">
        <v>254</v>
      </c>
      <c r="C121" s="91"/>
      <c r="D121" s="91"/>
      <c r="E121" s="90"/>
      <c r="F121" s="26">
        <f t="shared" si="43"/>
        <v>0</v>
      </c>
      <c r="G121" s="119">
        <f>F121*'Appeal Budget'!$C$9</f>
        <v>0</v>
      </c>
      <c r="H121" s="120"/>
      <c r="I121" s="121"/>
      <c r="J121" s="122"/>
      <c r="K121" s="157"/>
      <c r="L121" s="192"/>
      <c r="M121" s="158"/>
      <c r="N121" s="158"/>
      <c r="O121" s="159"/>
      <c r="P121" s="160"/>
      <c r="Q121" s="133"/>
      <c r="R121" s="134"/>
      <c r="S121" s="134"/>
      <c r="T121" s="159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5" customHeight="1" x14ac:dyDescent="0.3">
      <c r="A122" s="204"/>
      <c r="B122" s="205" t="s">
        <v>255</v>
      </c>
      <c r="C122" s="206"/>
      <c r="D122" s="207"/>
      <c r="E122" s="208"/>
      <c r="F122" s="209">
        <f t="shared" ref="F122:G122" si="44">SUM(F116:F121)</f>
        <v>0</v>
      </c>
      <c r="G122" s="209">
        <f t="shared" si="44"/>
        <v>0</v>
      </c>
      <c r="H122" s="210"/>
      <c r="I122" s="211"/>
      <c r="J122" s="212"/>
      <c r="K122" s="157"/>
      <c r="L122" s="192"/>
      <c r="M122" s="158"/>
      <c r="N122" s="158"/>
      <c r="O122" s="159"/>
      <c r="P122" s="160"/>
      <c r="Q122" s="133"/>
      <c r="R122" s="134"/>
      <c r="S122" s="134"/>
      <c r="T122" s="159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5" customHeight="1" x14ac:dyDescent="0.3">
      <c r="A123" s="7"/>
      <c r="B123" s="3"/>
      <c r="C123" s="3"/>
      <c r="D123" s="5"/>
      <c r="E123" s="6"/>
      <c r="F123" s="6"/>
      <c r="G123" s="3"/>
      <c r="H123" s="214"/>
      <c r="I123" s="3"/>
      <c r="J123" s="215"/>
      <c r="K123" s="225"/>
      <c r="L123" s="226"/>
      <c r="M123" s="227"/>
      <c r="N123" s="227"/>
      <c r="O123" s="228"/>
      <c r="P123" s="229"/>
      <c r="Q123" s="133"/>
      <c r="R123" s="134"/>
      <c r="S123" s="134"/>
      <c r="T123" s="228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5" customHeight="1" x14ac:dyDescent="0.3">
      <c r="A124" s="216">
        <v>5</v>
      </c>
      <c r="B124" s="217" t="s">
        <v>256</v>
      </c>
      <c r="C124" s="218"/>
      <c r="D124" s="219"/>
      <c r="E124" s="220"/>
      <c r="F124" s="221"/>
      <c r="G124" s="230"/>
      <c r="H124" s="201"/>
      <c r="I124" s="200"/>
      <c r="J124" s="202"/>
      <c r="K124" s="157"/>
      <c r="L124" s="192"/>
      <c r="M124" s="158"/>
      <c r="N124" s="158"/>
      <c r="O124" s="159"/>
      <c r="P124" s="160"/>
      <c r="Q124" s="133"/>
      <c r="R124" s="134"/>
      <c r="S124" s="134"/>
      <c r="T124" s="159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5" customHeight="1" x14ac:dyDescent="0.3">
      <c r="A125" s="193" t="s">
        <v>257</v>
      </c>
      <c r="B125" s="106" t="s">
        <v>258</v>
      </c>
      <c r="C125" s="402"/>
      <c r="D125" s="403"/>
      <c r="E125" s="405"/>
      <c r="F125" s="107">
        <f t="shared" ref="F125:G125" si="45">SUM(F126:F127)</f>
        <v>0</v>
      </c>
      <c r="G125" s="108">
        <f t="shared" si="45"/>
        <v>0</v>
      </c>
      <c r="H125" s="184"/>
      <c r="I125" s="185"/>
      <c r="J125" s="186"/>
      <c r="K125" s="177"/>
      <c r="L125" s="178"/>
      <c r="M125" s="179"/>
      <c r="N125" s="179"/>
      <c r="O125" s="180"/>
      <c r="P125" s="181"/>
      <c r="Q125" s="133"/>
      <c r="R125" s="134"/>
      <c r="S125" s="134"/>
      <c r="T125" s="18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5" customHeight="1" x14ac:dyDescent="0.25">
      <c r="A126" s="231" t="s">
        <v>259</v>
      </c>
      <c r="B126" s="90" t="s">
        <v>260</v>
      </c>
      <c r="C126" s="91"/>
      <c r="D126" s="91"/>
      <c r="E126" s="90"/>
      <c r="F126" s="26">
        <f t="shared" ref="F126:F127" si="46">D126*E126</f>
        <v>0</v>
      </c>
      <c r="G126" s="119">
        <f>F126*'Appeal Budget'!$C$9</f>
        <v>0</v>
      </c>
      <c r="H126" s="120"/>
      <c r="I126" s="121"/>
      <c r="J126" s="122"/>
      <c r="K126" s="157"/>
      <c r="L126" s="192"/>
      <c r="M126" s="158"/>
      <c r="N126" s="158"/>
      <c r="O126" s="159"/>
      <c r="P126" s="160"/>
      <c r="Q126" s="133"/>
      <c r="R126" s="134"/>
      <c r="S126" s="134"/>
      <c r="T126" s="159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5" customHeight="1" x14ac:dyDescent="0.25">
      <c r="A127" s="231" t="s">
        <v>261</v>
      </c>
      <c r="B127" s="90" t="s">
        <v>262</v>
      </c>
      <c r="C127" s="91"/>
      <c r="D127" s="91"/>
      <c r="E127" s="90"/>
      <c r="F127" s="26">
        <f t="shared" si="46"/>
        <v>0</v>
      </c>
      <c r="G127" s="119">
        <f>F127*'Appeal Budget'!$C$9</f>
        <v>0</v>
      </c>
      <c r="H127" s="120"/>
      <c r="I127" s="121"/>
      <c r="J127" s="122"/>
      <c r="K127" s="157"/>
      <c r="L127" s="192"/>
      <c r="M127" s="158"/>
      <c r="N127" s="158"/>
      <c r="O127" s="159"/>
      <c r="P127" s="160"/>
      <c r="Q127" s="133"/>
      <c r="R127" s="134"/>
      <c r="S127" s="134"/>
      <c r="T127" s="159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5" customHeight="1" x14ac:dyDescent="0.25">
      <c r="A128" s="193" t="s">
        <v>263</v>
      </c>
      <c r="B128" s="106" t="s">
        <v>264</v>
      </c>
      <c r="C128" s="402"/>
      <c r="D128" s="403"/>
      <c r="E128" s="405"/>
      <c r="F128" s="107">
        <f t="shared" ref="F128:G128" si="47">SUM(F129:F130)</f>
        <v>0</v>
      </c>
      <c r="G128" s="108">
        <f t="shared" si="47"/>
        <v>0</v>
      </c>
      <c r="H128" s="184"/>
      <c r="I128" s="185"/>
      <c r="J128" s="186"/>
      <c r="K128" s="157"/>
      <c r="L128" s="192"/>
      <c r="M128" s="158"/>
      <c r="N128" s="158"/>
      <c r="O128" s="159"/>
      <c r="P128" s="160"/>
      <c r="Q128" s="133"/>
      <c r="R128" s="134"/>
      <c r="S128" s="134"/>
      <c r="T128" s="159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5" customHeight="1" x14ac:dyDescent="0.25">
      <c r="A129" s="117" t="s">
        <v>265</v>
      </c>
      <c r="B129" s="90" t="s">
        <v>266</v>
      </c>
      <c r="C129" s="91"/>
      <c r="D129" s="91"/>
      <c r="E129" s="90"/>
      <c r="F129" s="26">
        <f t="shared" ref="F129:F130" si="48">D129*E129</f>
        <v>0</v>
      </c>
      <c r="G129" s="119">
        <f>F129*'Appeal Budget'!$C$9</f>
        <v>0</v>
      </c>
      <c r="H129" s="120"/>
      <c r="I129" s="121"/>
      <c r="J129" s="122"/>
      <c r="K129" s="157"/>
      <c r="L129" s="192"/>
      <c r="M129" s="158"/>
      <c r="N129" s="158"/>
      <c r="O129" s="159"/>
      <c r="P129" s="160"/>
      <c r="Q129" s="133"/>
      <c r="R129" s="134"/>
      <c r="S129" s="134"/>
      <c r="T129" s="159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5" customHeight="1" x14ac:dyDescent="0.25">
      <c r="A130" s="117" t="s">
        <v>267</v>
      </c>
      <c r="B130" s="90" t="s">
        <v>268</v>
      </c>
      <c r="C130" s="91"/>
      <c r="D130" s="91"/>
      <c r="E130" s="90"/>
      <c r="F130" s="26">
        <f t="shared" si="48"/>
        <v>0</v>
      </c>
      <c r="G130" s="119">
        <f>F130*'Appeal Budget'!$C$9</f>
        <v>0</v>
      </c>
      <c r="H130" s="120"/>
      <c r="I130" s="121"/>
      <c r="J130" s="122"/>
      <c r="K130" s="157"/>
      <c r="L130" s="192"/>
      <c r="M130" s="158"/>
      <c r="N130" s="158"/>
      <c r="O130" s="159"/>
      <c r="P130" s="160"/>
      <c r="Q130" s="133"/>
      <c r="R130" s="134"/>
      <c r="S130" s="134"/>
      <c r="T130" s="159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5" customHeight="1" x14ac:dyDescent="0.25">
      <c r="A131" s="193" t="s">
        <v>269</v>
      </c>
      <c r="B131" s="106" t="s">
        <v>270</v>
      </c>
      <c r="C131" s="402"/>
      <c r="D131" s="403"/>
      <c r="E131" s="405"/>
      <c r="F131" s="107">
        <f t="shared" ref="F131:G131" si="49">SUM(F132:F134)</f>
        <v>0</v>
      </c>
      <c r="G131" s="108">
        <f t="shared" si="49"/>
        <v>0</v>
      </c>
      <c r="H131" s="184"/>
      <c r="I131" s="185"/>
      <c r="J131" s="186"/>
      <c r="K131" s="157"/>
      <c r="L131" s="192"/>
      <c r="M131" s="158"/>
      <c r="N131" s="158"/>
      <c r="O131" s="159"/>
      <c r="P131" s="160"/>
      <c r="Q131" s="133"/>
      <c r="R131" s="134"/>
      <c r="S131" s="134"/>
      <c r="T131" s="159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5" customHeight="1" x14ac:dyDescent="0.25">
      <c r="A132" s="117" t="s">
        <v>271</v>
      </c>
      <c r="B132" s="90" t="s">
        <v>272</v>
      </c>
      <c r="C132" s="91"/>
      <c r="D132" s="91"/>
      <c r="E132" s="90"/>
      <c r="F132" s="26">
        <f t="shared" ref="F132:F134" si="50">D132*E132</f>
        <v>0</v>
      </c>
      <c r="G132" s="119">
        <f>F132*'Appeal Budget'!$C$9</f>
        <v>0</v>
      </c>
      <c r="H132" s="120"/>
      <c r="I132" s="121"/>
      <c r="J132" s="122"/>
      <c r="K132" s="157"/>
      <c r="L132" s="192"/>
      <c r="M132" s="158"/>
      <c r="N132" s="158"/>
      <c r="O132" s="159"/>
      <c r="P132" s="160"/>
      <c r="Q132" s="133"/>
      <c r="R132" s="134"/>
      <c r="S132" s="134"/>
      <c r="T132" s="159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5" customHeight="1" x14ac:dyDescent="0.25">
      <c r="A133" s="117" t="s">
        <v>273</v>
      </c>
      <c r="B133" s="90" t="s">
        <v>274</v>
      </c>
      <c r="C133" s="91"/>
      <c r="D133" s="91"/>
      <c r="E133" s="90"/>
      <c r="F133" s="26">
        <f t="shared" si="50"/>
        <v>0</v>
      </c>
      <c r="G133" s="119">
        <f>F133*'Appeal Budget'!$C$9</f>
        <v>0</v>
      </c>
      <c r="H133" s="120"/>
      <c r="I133" s="121"/>
      <c r="J133" s="122"/>
      <c r="K133" s="157"/>
      <c r="L133" s="192"/>
      <c r="M133" s="158"/>
      <c r="N133" s="158"/>
      <c r="O133" s="159"/>
      <c r="P133" s="160"/>
      <c r="Q133" s="133"/>
      <c r="R133" s="134"/>
      <c r="S133" s="134"/>
      <c r="T133" s="159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5" customHeight="1" x14ac:dyDescent="0.25">
      <c r="A134" s="117" t="s">
        <v>275</v>
      </c>
      <c r="B134" s="90" t="s">
        <v>276</v>
      </c>
      <c r="C134" s="91"/>
      <c r="D134" s="91"/>
      <c r="E134" s="90"/>
      <c r="F134" s="26">
        <f t="shared" si="50"/>
        <v>0</v>
      </c>
      <c r="G134" s="119">
        <f>F134*'Appeal Budget'!$C$9</f>
        <v>0</v>
      </c>
      <c r="H134" s="120"/>
      <c r="I134" s="121"/>
      <c r="J134" s="122"/>
      <c r="K134" s="157"/>
      <c r="L134" s="192"/>
      <c r="M134" s="158"/>
      <c r="N134" s="158"/>
      <c r="O134" s="159"/>
      <c r="P134" s="160"/>
      <c r="Q134" s="133"/>
      <c r="R134" s="134"/>
      <c r="S134" s="134"/>
      <c r="T134" s="159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5" customHeight="1" x14ac:dyDescent="0.3">
      <c r="A135" s="204"/>
      <c r="B135" s="205" t="s">
        <v>277</v>
      </c>
      <c r="C135" s="206"/>
      <c r="D135" s="207"/>
      <c r="E135" s="208"/>
      <c r="F135" s="209">
        <f t="shared" ref="F135:G135" si="51">F125+F128+F131</f>
        <v>0</v>
      </c>
      <c r="G135" s="209">
        <f t="shared" si="51"/>
        <v>0</v>
      </c>
      <c r="H135" s="210"/>
      <c r="I135" s="211"/>
      <c r="J135" s="212"/>
      <c r="K135" s="157"/>
      <c r="L135" s="192"/>
      <c r="M135" s="158"/>
      <c r="N135" s="158"/>
      <c r="O135" s="159"/>
      <c r="P135" s="160"/>
      <c r="Q135" s="133"/>
      <c r="R135" s="134"/>
      <c r="S135" s="134"/>
      <c r="T135" s="159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5" customHeight="1" x14ac:dyDescent="0.3">
      <c r="A136" s="7"/>
      <c r="B136" s="232"/>
      <c r="C136" s="3"/>
      <c r="D136" s="5"/>
      <c r="E136" s="6"/>
      <c r="F136" s="233"/>
      <c r="G136" s="233"/>
      <c r="H136" s="234"/>
      <c r="I136" s="233"/>
      <c r="J136" s="235"/>
      <c r="K136" s="225"/>
      <c r="L136" s="226"/>
      <c r="M136" s="227"/>
      <c r="N136" s="227"/>
      <c r="O136" s="228"/>
      <c r="P136" s="229"/>
      <c r="Q136" s="133"/>
      <c r="R136" s="134"/>
      <c r="S136" s="134"/>
      <c r="T136" s="228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5" customHeight="1" x14ac:dyDescent="0.3">
      <c r="A137" s="216">
        <v>6</v>
      </c>
      <c r="B137" s="217" t="s">
        <v>278</v>
      </c>
      <c r="C137" s="218"/>
      <c r="D137" s="219"/>
      <c r="E137" s="220"/>
      <c r="F137" s="221"/>
      <c r="G137" s="230"/>
      <c r="H137" s="201"/>
      <c r="I137" s="200"/>
      <c r="J137" s="202"/>
      <c r="K137" s="225"/>
      <c r="L137" s="226"/>
      <c r="M137" s="227"/>
      <c r="N137" s="227"/>
      <c r="O137" s="228"/>
      <c r="P137" s="229"/>
      <c r="Q137" s="133"/>
      <c r="R137" s="134"/>
      <c r="S137" s="134"/>
      <c r="T137" s="228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5" customHeight="1" x14ac:dyDescent="0.3">
      <c r="A138" s="117" t="s">
        <v>279</v>
      </c>
      <c r="B138" s="90" t="s">
        <v>280</v>
      </c>
      <c r="C138" s="91"/>
      <c r="D138" s="91"/>
      <c r="E138" s="90"/>
      <c r="F138" s="26">
        <f t="shared" ref="F138:F141" si="52">D138*E138</f>
        <v>0</v>
      </c>
      <c r="G138" s="119">
        <f>F138*'Appeal Budget'!$C$9</f>
        <v>0</v>
      </c>
      <c r="H138" s="120"/>
      <c r="I138" s="121"/>
      <c r="J138" s="122"/>
      <c r="K138" s="177"/>
      <c r="L138" s="178"/>
      <c r="M138" s="179"/>
      <c r="N138" s="179"/>
      <c r="O138" s="180"/>
      <c r="P138" s="181"/>
      <c r="Q138" s="133"/>
      <c r="R138" s="134"/>
      <c r="S138" s="134"/>
      <c r="T138" s="180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5" customHeight="1" x14ac:dyDescent="0.25">
      <c r="A139" s="117" t="s">
        <v>281</v>
      </c>
      <c r="B139" s="90" t="s">
        <v>282</v>
      </c>
      <c r="C139" s="91"/>
      <c r="D139" s="91"/>
      <c r="E139" s="90"/>
      <c r="F139" s="26">
        <f t="shared" si="52"/>
        <v>0</v>
      </c>
      <c r="G139" s="119">
        <f>F139*'Appeal Budget'!$C$9</f>
        <v>0</v>
      </c>
      <c r="H139" s="120"/>
      <c r="I139" s="121"/>
      <c r="J139" s="122"/>
      <c r="K139" s="157"/>
      <c r="L139" s="192"/>
      <c r="M139" s="158"/>
      <c r="N139" s="158"/>
      <c r="O139" s="159"/>
      <c r="P139" s="160"/>
      <c r="Q139" s="133"/>
      <c r="R139" s="134"/>
      <c r="S139" s="134"/>
      <c r="T139" s="159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5" customHeight="1" x14ac:dyDescent="0.25">
      <c r="A140" s="117" t="s">
        <v>283</v>
      </c>
      <c r="B140" s="90" t="s">
        <v>284</v>
      </c>
      <c r="C140" s="91"/>
      <c r="D140" s="91"/>
      <c r="E140" s="90"/>
      <c r="F140" s="26">
        <f t="shared" si="52"/>
        <v>0</v>
      </c>
      <c r="G140" s="119">
        <f>F140*'Appeal Budget'!$C$9</f>
        <v>0</v>
      </c>
      <c r="H140" s="120"/>
      <c r="I140" s="121"/>
      <c r="J140" s="122"/>
      <c r="K140" s="157"/>
      <c r="L140" s="192"/>
      <c r="M140" s="158"/>
      <c r="N140" s="158"/>
      <c r="O140" s="159"/>
      <c r="P140" s="160"/>
      <c r="Q140" s="133"/>
      <c r="R140" s="134"/>
      <c r="S140" s="134"/>
      <c r="T140" s="159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5" customHeight="1" x14ac:dyDescent="0.25">
      <c r="A141" s="117" t="s">
        <v>285</v>
      </c>
      <c r="B141" s="236" t="s">
        <v>286</v>
      </c>
      <c r="C141" s="91"/>
      <c r="D141" s="91"/>
      <c r="E141" s="90"/>
      <c r="F141" s="26">
        <f t="shared" si="52"/>
        <v>0</v>
      </c>
      <c r="G141" s="119">
        <f>F141*'Appeal Budget'!$C$9</f>
        <v>0</v>
      </c>
      <c r="H141" s="120"/>
      <c r="I141" s="121"/>
      <c r="J141" s="122"/>
      <c r="K141" s="157"/>
      <c r="L141" s="192"/>
      <c r="M141" s="158"/>
      <c r="N141" s="158"/>
      <c r="O141" s="159"/>
      <c r="P141" s="160"/>
      <c r="Q141" s="133"/>
      <c r="R141" s="134"/>
      <c r="S141" s="134"/>
      <c r="T141" s="159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5" customHeight="1" x14ac:dyDescent="0.3">
      <c r="A142" s="204"/>
      <c r="B142" s="205" t="s">
        <v>287</v>
      </c>
      <c r="C142" s="206"/>
      <c r="D142" s="207"/>
      <c r="E142" s="208"/>
      <c r="F142" s="209">
        <f t="shared" ref="F142:G142" si="53">SUM(F138:F141)</f>
        <v>0</v>
      </c>
      <c r="G142" s="209">
        <f t="shared" si="53"/>
        <v>0</v>
      </c>
      <c r="H142" s="210"/>
      <c r="I142" s="211"/>
      <c r="J142" s="212"/>
      <c r="K142" s="157"/>
      <c r="L142" s="192"/>
      <c r="M142" s="158"/>
      <c r="N142" s="158"/>
      <c r="O142" s="159"/>
      <c r="P142" s="160"/>
      <c r="Q142" s="133"/>
      <c r="R142" s="134"/>
      <c r="S142" s="134"/>
      <c r="T142" s="159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5" customHeight="1" x14ac:dyDescent="0.3">
      <c r="A143" s="7"/>
      <c r="B143" s="213"/>
      <c r="C143" s="3"/>
      <c r="D143" s="5"/>
      <c r="E143" s="6"/>
      <c r="F143" s="6"/>
      <c r="G143" s="3"/>
      <c r="H143" s="214"/>
      <c r="I143" s="3"/>
      <c r="J143" s="215"/>
      <c r="K143" s="225"/>
      <c r="L143" s="226"/>
      <c r="M143" s="227"/>
      <c r="N143" s="227"/>
      <c r="O143" s="228"/>
      <c r="P143" s="229"/>
      <c r="Q143" s="133"/>
      <c r="R143" s="134"/>
      <c r="S143" s="134"/>
      <c r="T143" s="228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5" customHeight="1" thickBot="1" x14ac:dyDescent="0.35">
      <c r="A144" s="237"/>
      <c r="B144" s="238" t="s">
        <v>288</v>
      </c>
      <c r="C144" s="239"/>
      <c r="D144" s="240"/>
      <c r="E144" s="241"/>
      <c r="F144" s="242">
        <f t="shared" ref="F144:I144" si="54">F26+F101+F113+F122+F135+F142</f>
        <v>0</v>
      </c>
      <c r="G144" s="243">
        <f t="shared" si="54"/>
        <v>0</v>
      </c>
      <c r="H144" s="242">
        <f t="shared" si="54"/>
        <v>0</v>
      </c>
      <c r="I144" s="242">
        <f t="shared" si="54"/>
        <v>0</v>
      </c>
      <c r="J144" s="350"/>
      <c r="K144" s="225"/>
      <c r="L144" s="226"/>
      <c r="M144" s="227"/>
      <c r="N144" s="227"/>
      <c r="O144" s="228"/>
      <c r="P144" s="229"/>
      <c r="Q144" s="133"/>
      <c r="R144" s="134"/>
      <c r="S144" s="134"/>
      <c r="T144" s="228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5" customHeight="1" thickBot="1" x14ac:dyDescent="0.35">
      <c r="A145" s="7"/>
      <c r="B145" s="10"/>
      <c r="C145" s="3"/>
      <c r="D145" s="5"/>
      <c r="E145" s="6"/>
      <c r="F145" s="6"/>
      <c r="G145" s="3"/>
      <c r="H145" s="214"/>
      <c r="I145" s="3"/>
      <c r="J145" s="215"/>
      <c r="K145" s="225"/>
      <c r="L145" s="226"/>
      <c r="M145" s="227"/>
      <c r="N145" s="227"/>
      <c r="O145" s="228"/>
      <c r="P145" s="229"/>
      <c r="Q145" s="133"/>
      <c r="R145" s="134"/>
      <c r="S145" s="134"/>
      <c r="T145" s="228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5" customHeight="1" thickBot="1" x14ac:dyDescent="0.35">
      <c r="A146" s="244" t="s">
        <v>289</v>
      </c>
      <c r="B146" s="245"/>
      <c r="C146" s="245"/>
      <c r="D146" s="246"/>
      <c r="E146" s="247"/>
      <c r="F146" s="247"/>
      <c r="G146" s="245"/>
      <c r="H146" s="351"/>
      <c r="I146" s="352"/>
      <c r="J146" s="353"/>
      <c r="K146" s="157"/>
      <c r="L146" s="192"/>
      <c r="M146" s="158"/>
      <c r="N146" s="158"/>
      <c r="O146" s="159"/>
      <c r="P146" s="160"/>
      <c r="Q146" s="133"/>
      <c r="R146" s="134"/>
      <c r="S146" s="134"/>
      <c r="T146" s="159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5" customHeight="1" x14ac:dyDescent="0.25">
      <c r="A147" s="182"/>
      <c r="B147" s="183" t="s">
        <v>290</v>
      </c>
      <c r="C147" s="406"/>
      <c r="D147" s="407"/>
      <c r="E147" s="408"/>
      <c r="F147" s="107">
        <f t="shared" ref="F147:G147" si="55">SUM(F148:F151)</f>
        <v>0</v>
      </c>
      <c r="G147" s="108">
        <f t="shared" si="55"/>
        <v>0</v>
      </c>
      <c r="H147" s="184"/>
      <c r="I147" s="185"/>
      <c r="J147" s="186"/>
      <c r="K147" s="157"/>
      <c r="L147" s="192"/>
      <c r="M147" s="158"/>
      <c r="N147" s="158"/>
      <c r="O147" s="159"/>
      <c r="P147" s="160"/>
      <c r="Q147" s="133"/>
      <c r="R147" s="134"/>
      <c r="S147" s="134"/>
      <c r="T147" s="159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5" customHeight="1" x14ac:dyDescent="0.25">
      <c r="A148" s="117"/>
      <c r="B148" s="90" t="s">
        <v>291</v>
      </c>
      <c r="C148" s="91"/>
      <c r="D148" s="91"/>
      <c r="E148" s="90"/>
      <c r="F148" s="26">
        <f t="shared" ref="F148:F151" si="56">D148*E148</f>
        <v>0</v>
      </c>
      <c r="G148" s="119">
        <f>F148*'Appeal Budget'!$C$9</f>
        <v>0</v>
      </c>
      <c r="H148" s="120"/>
      <c r="I148" s="121"/>
      <c r="J148" s="122"/>
      <c r="K148" s="157"/>
      <c r="L148" s="192"/>
      <c r="M148" s="158"/>
      <c r="N148" s="158"/>
      <c r="O148" s="159"/>
      <c r="P148" s="160"/>
      <c r="Q148" s="133"/>
      <c r="R148" s="134"/>
      <c r="S148" s="134"/>
      <c r="T148" s="159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5" customHeight="1" x14ac:dyDescent="0.25">
      <c r="A149" s="117"/>
      <c r="B149" s="90" t="s">
        <v>292</v>
      </c>
      <c r="C149" s="91"/>
      <c r="D149" s="91"/>
      <c r="E149" s="90"/>
      <c r="F149" s="26">
        <f t="shared" si="56"/>
        <v>0</v>
      </c>
      <c r="G149" s="119">
        <f>F149*'Appeal Budget'!$C$9</f>
        <v>0</v>
      </c>
      <c r="H149" s="120"/>
      <c r="I149" s="121"/>
      <c r="J149" s="122"/>
      <c r="K149" s="157"/>
      <c r="L149" s="192"/>
      <c r="M149" s="158"/>
      <c r="N149" s="158"/>
      <c r="O149" s="159"/>
      <c r="P149" s="160"/>
      <c r="Q149" s="133"/>
      <c r="R149" s="134"/>
      <c r="S149" s="134"/>
      <c r="T149" s="159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15" customHeight="1" x14ac:dyDescent="0.25">
      <c r="A150" s="117"/>
      <c r="B150" s="236" t="s">
        <v>293</v>
      </c>
      <c r="C150" s="91"/>
      <c r="D150" s="91"/>
      <c r="E150" s="90"/>
      <c r="F150" s="26">
        <f t="shared" si="56"/>
        <v>0</v>
      </c>
      <c r="G150" s="119">
        <f>F150*'Appeal Budget'!$C$9</f>
        <v>0</v>
      </c>
      <c r="H150" s="120"/>
      <c r="I150" s="121"/>
      <c r="J150" s="122"/>
      <c r="K150" s="157"/>
      <c r="L150" s="192"/>
      <c r="M150" s="158"/>
      <c r="N150" s="158"/>
      <c r="O150" s="159"/>
      <c r="P150" s="160"/>
      <c r="Q150" s="133"/>
      <c r="R150" s="134"/>
      <c r="S150" s="134"/>
      <c r="T150" s="159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5" customHeight="1" x14ac:dyDescent="0.25">
      <c r="A151" s="117"/>
      <c r="B151" s="90" t="s">
        <v>294</v>
      </c>
      <c r="C151" s="91"/>
      <c r="D151" s="91"/>
      <c r="E151" s="90"/>
      <c r="F151" s="26">
        <f t="shared" si="56"/>
        <v>0</v>
      </c>
      <c r="G151" s="119">
        <f>F151*'Appeal Budget'!$C$9</f>
        <v>0</v>
      </c>
      <c r="H151" s="120"/>
      <c r="I151" s="121"/>
      <c r="J151" s="122"/>
      <c r="K151" s="157"/>
      <c r="L151" s="192"/>
      <c r="M151" s="158"/>
      <c r="N151" s="158"/>
      <c r="O151" s="159"/>
      <c r="P151" s="160"/>
      <c r="Q151" s="133"/>
      <c r="R151" s="134"/>
      <c r="S151" s="134"/>
      <c r="T151" s="159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15" customHeight="1" x14ac:dyDescent="0.25">
      <c r="A152" s="105"/>
      <c r="B152" s="106" t="s">
        <v>58</v>
      </c>
      <c r="C152" s="402"/>
      <c r="D152" s="403"/>
      <c r="E152" s="405"/>
      <c r="F152" s="107">
        <f t="shared" ref="F152:G152" si="57">SUM(F153:F156)</f>
        <v>0</v>
      </c>
      <c r="G152" s="108">
        <f t="shared" si="57"/>
        <v>0</v>
      </c>
      <c r="H152" s="184"/>
      <c r="I152" s="185"/>
      <c r="J152" s="186"/>
      <c r="K152" s="157"/>
      <c r="L152" s="192"/>
      <c r="M152" s="158"/>
      <c r="N152" s="158"/>
      <c r="O152" s="159"/>
      <c r="P152" s="160"/>
      <c r="Q152" s="133"/>
      <c r="R152" s="134"/>
      <c r="S152" s="134"/>
      <c r="T152" s="159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15" customHeight="1" x14ac:dyDescent="0.25">
      <c r="A153" s="117"/>
      <c r="B153" s="90" t="s">
        <v>295</v>
      </c>
      <c r="C153" s="91"/>
      <c r="D153" s="91"/>
      <c r="E153" s="90"/>
      <c r="F153" s="26">
        <f t="shared" ref="F153:F157" si="58">D153*E153</f>
        <v>0</v>
      </c>
      <c r="G153" s="119">
        <f>F153*'Appeal Budget'!$C$9</f>
        <v>0</v>
      </c>
      <c r="H153" s="120"/>
      <c r="I153" s="121"/>
      <c r="J153" s="122"/>
      <c r="K153" s="157"/>
      <c r="L153" s="192"/>
      <c r="M153" s="158"/>
      <c r="N153" s="158"/>
      <c r="O153" s="159"/>
      <c r="P153" s="160"/>
      <c r="Q153" s="133"/>
      <c r="R153" s="134"/>
      <c r="S153" s="134"/>
      <c r="T153" s="159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5" customHeight="1" x14ac:dyDescent="0.25">
      <c r="A154" s="117"/>
      <c r="B154" s="90" t="s">
        <v>296</v>
      </c>
      <c r="C154" s="91"/>
      <c r="D154" s="91"/>
      <c r="E154" s="90"/>
      <c r="F154" s="26">
        <f t="shared" si="58"/>
        <v>0</v>
      </c>
      <c r="G154" s="119">
        <f>F154*'Appeal Budget'!$C$9</f>
        <v>0</v>
      </c>
      <c r="H154" s="120"/>
      <c r="I154" s="121"/>
      <c r="J154" s="122"/>
      <c r="K154" s="157"/>
      <c r="L154" s="192"/>
      <c r="M154" s="158"/>
      <c r="N154" s="158"/>
      <c r="O154" s="159"/>
      <c r="P154" s="160"/>
      <c r="Q154" s="133"/>
      <c r="R154" s="134"/>
      <c r="S154" s="134"/>
      <c r="T154" s="159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5" customHeight="1" x14ac:dyDescent="0.25">
      <c r="A155" s="117"/>
      <c r="B155" s="90" t="s">
        <v>297</v>
      </c>
      <c r="C155" s="91"/>
      <c r="D155" s="91"/>
      <c r="E155" s="90"/>
      <c r="F155" s="26">
        <f t="shared" si="58"/>
        <v>0</v>
      </c>
      <c r="G155" s="119">
        <f>F155*'Appeal Budget'!$C$9</f>
        <v>0</v>
      </c>
      <c r="H155" s="120"/>
      <c r="I155" s="121"/>
      <c r="J155" s="122"/>
      <c r="K155" s="157"/>
      <c r="L155" s="192"/>
      <c r="M155" s="158"/>
      <c r="N155" s="158"/>
      <c r="O155" s="159"/>
      <c r="P155" s="160"/>
      <c r="Q155" s="133"/>
      <c r="R155" s="134"/>
      <c r="S155" s="134"/>
      <c r="T155" s="159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5" customHeight="1" x14ac:dyDescent="0.25">
      <c r="A156" s="117"/>
      <c r="B156" s="90" t="s">
        <v>298</v>
      </c>
      <c r="C156" s="91"/>
      <c r="D156" s="91"/>
      <c r="E156" s="90"/>
      <c r="F156" s="26">
        <f t="shared" si="58"/>
        <v>0</v>
      </c>
      <c r="G156" s="119">
        <f>F156*'Appeal Budget'!$C$9</f>
        <v>0</v>
      </c>
      <c r="H156" s="120"/>
      <c r="I156" s="121"/>
      <c r="J156" s="122"/>
      <c r="K156" s="157"/>
      <c r="L156" s="192"/>
      <c r="M156" s="158"/>
      <c r="N156" s="158"/>
      <c r="O156" s="159"/>
      <c r="P156" s="160"/>
      <c r="Q156" s="133"/>
      <c r="R156" s="134"/>
      <c r="S156" s="134"/>
      <c r="T156" s="159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5" customHeight="1" thickBot="1" x14ac:dyDescent="0.3">
      <c r="A157" s="117"/>
      <c r="B157" s="90" t="s">
        <v>299</v>
      </c>
      <c r="C157" s="91"/>
      <c r="D157" s="91"/>
      <c r="E157" s="90"/>
      <c r="F157" s="26">
        <f t="shared" si="58"/>
        <v>0</v>
      </c>
      <c r="G157" s="119">
        <f>F157*'Appeal Budget'!$C$9</f>
        <v>0</v>
      </c>
      <c r="H157" s="120"/>
      <c r="I157" s="121"/>
      <c r="J157" s="122"/>
      <c r="K157" s="157"/>
      <c r="L157" s="192"/>
      <c r="M157" s="158"/>
      <c r="N157" s="158"/>
      <c r="O157" s="159"/>
      <c r="P157" s="160"/>
      <c r="Q157" s="133"/>
      <c r="R157" s="134"/>
      <c r="S157" s="134"/>
      <c r="T157" s="159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5" customHeight="1" thickBot="1" x14ac:dyDescent="0.35">
      <c r="A158" s="244"/>
      <c r="B158" s="244" t="s">
        <v>300</v>
      </c>
      <c r="C158" s="244"/>
      <c r="D158" s="248"/>
      <c r="E158" s="249"/>
      <c r="F158" s="248">
        <f t="shared" ref="F158:I158" si="59">F147+F152</f>
        <v>0</v>
      </c>
      <c r="G158" s="335">
        <f t="shared" si="59"/>
        <v>0</v>
      </c>
      <c r="H158" s="354">
        <f t="shared" si="59"/>
        <v>0</v>
      </c>
      <c r="I158" s="355">
        <f t="shared" si="59"/>
        <v>0</v>
      </c>
      <c r="J158" s="353"/>
      <c r="K158" s="157"/>
      <c r="L158" s="192"/>
      <c r="M158" s="158"/>
      <c r="N158" s="158"/>
      <c r="O158" s="159"/>
      <c r="P158" s="160"/>
      <c r="Q158" s="133"/>
      <c r="R158" s="134"/>
      <c r="S158" s="134"/>
      <c r="T158" s="159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5" customHeight="1" x14ac:dyDescent="0.3">
      <c r="A159" s="232"/>
      <c r="B159" s="232"/>
      <c r="C159" s="3"/>
      <c r="D159" s="5"/>
      <c r="E159" s="6"/>
      <c r="F159" s="250" t="e">
        <f>F158/F161</f>
        <v>#DIV/0!</v>
      </c>
      <c r="G159" s="251" t="e">
        <f>(G158/G162)</f>
        <v>#DIV/0!</v>
      </c>
      <c r="H159" s="252"/>
      <c r="I159" s="253"/>
      <c r="J159" s="254"/>
      <c r="K159" s="157"/>
      <c r="L159" s="192"/>
      <c r="M159" s="158"/>
      <c r="N159" s="158"/>
      <c r="O159" s="203"/>
      <c r="P159" s="160"/>
      <c r="Q159" s="133"/>
      <c r="R159" s="134"/>
      <c r="S159" s="134"/>
      <c r="T159" s="20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3" x14ac:dyDescent="0.3">
      <c r="A160" s="7"/>
      <c r="B160" s="3"/>
      <c r="C160" s="3"/>
      <c r="D160" s="5"/>
      <c r="E160" s="6"/>
      <c r="F160" s="6"/>
      <c r="G160" s="3"/>
      <c r="H160" s="214"/>
      <c r="I160" s="3"/>
      <c r="J160" s="215"/>
      <c r="K160" s="225"/>
      <c r="L160" s="226"/>
      <c r="M160" s="227"/>
      <c r="N160" s="227"/>
      <c r="O160" s="255"/>
      <c r="P160" s="229"/>
      <c r="Q160" s="133"/>
      <c r="R160" s="134"/>
      <c r="S160" s="134"/>
      <c r="T160" s="255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0" customHeight="1" x14ac:dyDescent="0.35">
      <c r="A161" s="256"/>
      <c r="B161" s="257" t="s">
        <v>301</v>
      </c>
      <c r="C161" s="258"/>
      <c r="D161" s="259"/>
      <c r="E161" s="260"/>
      <c r="F161" s="261">
        <f>F144+F158</f>
        <v>0</v>
      </c>
      <c r="G161" s="259">
        <f>G144+G158</f>
        <v>0</v>
      </c>
      <c r="H161" s="262"/>
      <c r="I161" s="263"/>
      <c r="J161" s="264"/>
      <c r="K161" s="265"/>
      <c r="L161" s="266"/>
      <c r="M161" s="267"/>
      <c r="N161" s="267"/>
      <c r="O161" s="268"/>
      <c r="P161" s="269"/>
      <c r="Q161" s="270"/>
      <c r="R161" s="271"/>
      <c r="S161" s="271"/>
      <c r="T161" s="268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13" x14ac:dyDescent="0.3">
      <c r="A162" s="7"/>
      <c r="B162" s="3"/>
      <c r="C162" s="3"/>
      <c r="D162" s="5"/>
      <c r="E162" s="6"/>
      <c r="F162" s="6"/>
      <c r="G162" s="3"/>
      <c r="H162" s="3"/>
      <c r="I162" s="3"/>
      <c r="J162" s="3"/>
      <c r="K162" s="14"/>
      <c r="L162" s="14"/>
      <c r="M162" s="14"/>
      <c r="N162" s="14"/>
      <c r="O162" s="233"/>
      <c r="P162" s="233"/>
      <c r="Q162" s="3"/>
      <c r="R162" s="3"/>
      <c r="S162" s="3"/>
      <c r="T162" s="23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3" x14ac:dyDescent="0.3">
      <c r="A163" s="7"/>
      <c r="B163" s="7" t="s">
        <v>302</v>
      </c>
      <c r="C163" s="3"/>
      <c r="D163" s="5"/>
      <c r="E163" s="6"/>
      <c r="F163" s="5">
        <f t="shared" ref="F163:G163" si="60">F161*0.03</f>
        <v>0</v>
      </c>
      <c r="G163" s="5">
        <f t="shared" si="60"/>
        <v>0</v>
      </c>
      <c r="H163" s="5"/>
      <c r="I163" s="5"/>
      <c r="J163" s="5"/>
      <c r="K163" s="5"/>
      <c r="L163" s="5"/>
      <c r="M163" s="5"/>
      <c r="N163" s="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3" x14ac:dyDescent="0.3">
      <c r="A164" s="7"/>
      <c r="B164" s="3"/>
      <c r="C164" s="3"/>
      <c r="D164" s="5"/>
      <c r="E164" s="6"/>
      <c r="F164" s="6"/>
      <c r="G164" s="3"/>
      <c r="H164" s="3"/>
      <c r="I164" s="3"/>
      <c r="J164" s="3"/>
      <c r="K164" s="5"/>
      <c r="L164" s="5"/>
      <c r="M164" s="5"/>
      <c r="N164" s="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20" customHeight="1" x14ac:dyDescent="0.35">
      <c r="A165" s="272" t="s">
        <v>303</v>
      </c>
      <c r="B165" s="273"/>
      <c r="C165" s="274"/>
      <c r="D165" s="275"/>
      <c r="E165" s="276"/>
      <c r="F165" s="277">
        <f t="shared" ref="F165:G165" si="61">F161+F163</f>
        <v>0</v>
      </c>
      <c r="G165" s="277">
        <f t="shared" si="61"/>
        <v>0</v>
      </c>
      <c r="H165" s="277"/>
      <c r="I165" s="277"/>
      <c r="J165" s="277"/>
      <c r="K165" s="278"/>
      <c r="L165" s="278"/>
      <c r="M165" s="278"/>
      <c r="N165" s="278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</row>
    <row r="166" spans="1:40" ht="12.75" customHeight="1" x14ac:dyDescent="0.3">
      <c r="A166" s="7"/>
      <c r="B166" s="3"/>
      <c r="C166" s="3"/>
      <c r="D166" s="5"/>
      <c r="E166" s="6"/>
      <c r="F166" s="6"/>
      <c r="G166" s="3"/>
      <c r="H166" s="3"/>
      <c r="I166" s="3"/>
      <c r="J166" s="3"/>
      <c r="K166" s="7"/>
      <c r="L166" s="7"/>
      <c r="M166" s="7"/>
      <c r="N166" s="7"/>
      <c r="O166" s="7"/>
      <c r="P166" s="7"/>
      <c r="Q166" s="3"/>
      <c r="R166" s="3"/>
      <c r="S166" s="3"/>
      <c r="T166" s="7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12.75" hidden="1" customHeight="1" x14ac:dyDescent="0.3">
      <c r="A167" s="280" t="s">
        <v>304</v>
      </c>
      <c r="B167" s="281"/>
      <c r="C167" s="281"/>
      <c r="D167" s="282"/>
      <c r="E167" s="283"/>
      <c r="F167" s="284">
        <f>SUM(F165-'Appeal Income'!D26)</f>
        <v>0</v>
      </c>
      <c r="G167" s="284">
        <f>SUM(G165-'Appeal Income'!E26)</f>
        <v>0</v>
      </c>
      <c r="H167" s="280"/>
      <c r="I167" s="280"/>
      <c r="J167" s="28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12.75" hidden="1" customHeight="1" x14ac:dyDescent="0.3">
      <c r="A168" s="7"/>
      <c r="B168" s="3"/>
      <c r="C168" s="3"/>
      <c r="D168" s="5"/>
      <c r="E168" s="6"/>
      <c r="F168" s="6"/>
      <c r="G168" s="3"/>
      <c r="H168" s="3"/>
      <c r="I168" s="3"/>
      <c r="J168" s="3"/>
      <c r="K168" s="7"/>
      <c r="L168" s="7"/>
      <c r="M168" s="7"/>
      <c r="N168" s="7"/>
      <c r="O168" s="7"/>
      <c r="P168" s="7"/>
      <c r="Q168" s="3"/>
      <c r="R168" s="3"/>
      <c r="S168" s="3"/>
      <c r="T168" s="7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12.75" hidden="1" customHeight="1" x14ac:dyDescent="0.3">
      <c r="A169" s="7"/>
      <c r="B169" s="3"/>
      <c r="C169" s="3"/>
      <c r="D169" s="5"/>
      <c r="E169" s="6"/>
      <c r="F169" s="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12.75" customHeight="1" x14ac:dyDescent="0.3">
      <c r="A170" s="7" t="s">
        <v>305</v>
      </c>
      <c r="B170" s="3"/>
      <c r="C170" s="3"/>
      <c r="D170" s="5"/>
      <c r="E170" s="6"/>
      <c r="F170" s="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12.75" customHeight="1" x14ac:dyDescent="0.3">
      <c r="A171" s="7"/>
      <c r="B171" s="3"/>
      <c r="C171" s="3"/>
      <c r="D171" s="5"/>
      <c r="E171" s="6"/>
      <c r="F171" s="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12.75" customHeight="1" x14ac:dyDescent="0.3">
      <c r="A172" s="7"/>
      <c r="B172" s="285" t="s">
        <v>306</v>
      </c>
      <c r="C172" s="3"/>
      <c r="D172" s="286" t="s">
        <v>307</v>
      </c>
      <c r="E172" s="6"/>
      <c r="F172" s="409" t="s">
        <v>308</v>
      </c>
      <c r="G172" s="410"/>
      <c r="H172" s="287"/>
      <c r="I172" s="287"/>
      <c r="J172" s="28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12.75" customHeight="1" x14ac:dyDescent="0.3">
      <c r="A173" s="7"/>
      <c r="B173" s="3"/>
      <c r="C173" s="3"/>
      <c r="D173" s="286"/>
      <c r="E173" s="6"/>
      <c r="F173" s="6"/>
      <c r="G173" s="3"/>
      <c r="H173" s="3"/>
      <c r="I173" s="3"/>
      <c r="J173" s="3"/>
      <c r="K173" s="287"/>
      <c r="L173" s="287"/>
      <c r="M173" s="287"/>
      <c r="N173" s="287"/>
      <c r="O173" s="287"/>
      <c r="P173" s="287"/>
      <c r="Q173" s="3"/>
      <c r="R173" s="3"/>
      <c r="S173" s="3"/>
      <c r="T173" s="287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2.75" customHeight="1" x14ac:dyDescent="0.3">
      <c r="A174" s="7"/>
      <c r="B174" s="3"/>
      <c r="C174" s="3"/>
      <c r="D174" s="5"/>
      <c r="E174" s="6"/>
      <c r="F174" s="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2.75" customHeight="1" x14ac:dyDescent="0.3">
      <c r="A175" s="7"/>
      <c r="B175" s="3"/>
      <c r="C175" s="3"/>
      <c r="D175" s="5"/>
      <c r="E175" s="6"/>
      <c r="F175" s="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2.75" customHeight="1" x14ac:dyDescent="0.3">
      <c r="A176" s="7"/>
      <c r="B176" s="3"/>
      <c r="C176" s="3"/>
      <c r="D176" s="5"/>
      <c r="E176" s="6"/>
      <c r="F176" s="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12.75" customHeight="1" x14ac:dyDescent="0.3">
      <c r="A177" s="7"/>
      <c r="B177" s="3"/>
      <c r="C177" s="3"/>
      <c r="D177" s="5"/>
      <c r="E177" s="6"/>
      <c r="F177" s="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12.75" customHeight="1" x14ac:dyDescent="0.3">
      <c r="A178" s="7"/>
      <c r="B178" s="3"/>
      <c r="C178" s="3"/>
      <c r="D178" s="5"/>
      <c r="E178" s="6"/>
      <c r="F178" s="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12.75" customHeight="1" x14ac:dyDescent="0.3">
      <c r="A179" s="7"/>
      <c r="B179" s="3"/>
      <c r="C179" s="3"/>
      <c r="D179" s="5"/>
      <c r="E179" s="6"/>
      <c r="F179" s="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12.75" customHeight="1" x14ac:dyDescent="0.3">
      <c r="A180" s="7"/>
      <c r="B180" s="3"/>
      <c r="C180" s="3"/>
      <c r="D180" s="5"/>
      <c r="E180" s="6"/>
      <c r="F180" s="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12.75" customHeight="1" x14ac:dyDescent="0.3">
      <c r="A181" s="7"/>
      <c r="B181" s="3"/>
      <c r="C181" s="3"/>
      <c r="D181" s="5"/>
      <c r="E181" s="6"/>
      <c r="F181" s="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12.75" customHeight="1" x14ac:dyDescent="0.3">
      <c r="A182" s="7"/>
      <c r="B182" s="3"/>
      <c r="C182" s="3"/>
      <c r="D182" s="5"/>
      <c r="E182" s="6"/>
      <c r="F182" s="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12.75" customHeight="1" x14ac:dyDescent="0.3">
      <c r="A183" s="7"/>
      <c r="B183" s="3"/>
      <c r="C183" s="3"/>
      <c r="D183" s="5"/>
      <c r="E183" s="6"/>
      <c r="F183" s="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12.75" customHeight="1" x14ac:dyDescent="0.3">
      <c r="A184" s="7"/>
      <c r="B184" s="3"/>
      <c r="C184" s="3"/>
      <c r="D184" s="5"/>
      <c r="E184" s="6"/>
      <c r="F184" s="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12.75" customHeight="1" x14ac:dyDescent="0.3">
      <c r="A185" s="7"/>
      <c r="B185" s="3"/>
      <c r="C185" s="3"/>
      <c r="D185" s="5"/>
      <c r="E185" s="6"/>
      <c r="F185" s="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12.75" customHeight="1" x14ac:dyDescent="0.3">
      <c r="A186" s="7"/>
      <c r="B186" s="3"/>
      <c r="C186" s="3"/>
      <c r="D186" s="5"/>
      <c r="E186" s="6"/>
      <c r="F186" s="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12.75" customHeight="1" x14ac:dyDescent="0.3">
      <c r="A187" s="7"/>
      <c r="B187" s="3"/>
      <c r="C187" s="3"/>
      <c r="D187" s="5"/>
      <c r="E187" s="6"/>
      <c r="F187" s="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12.75" customHeight="1" x14ac:dyDescent="0.3">
      <c r="A188" s="7"/>
      <c r="B188" s="3"/>
      <c r="C188" s="3"/>
      <c r="D188" s="5"/>
      <c r="E188" s="6"/>
      <c r="F188" s="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12.75" customHeight="1" x14ac:dyDescent="0.3">
      <c r="A189" s="7"/>
      <c r="B189" s="3"/>
      <c r="C189" s="3"/>
      <c r="D189" s="5"/>
      <c r="E189" s="6"/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2.75" customHeight="1" x14ac:dyDescent="0.3">
      <c r="A190" s="7"/>
      <c r="B190" s="3"/>
      <c r="C190" s="3"/>
      <c r="D190" s="5"/>
      <c r="E190" s="6"/>
      <c r="F190" s="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2.75" customHeight="1" x14ac:dyDescent="0.3">
      <c r="A191" s="7"/>
      <c r="B191" s="3"/>
      <c r="C191" s="3"/>
      <c r="D191" s="5"/>
      <c r="E191" s="6"/>
      <c r="F191" s="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2.75" customHeight="1" x14ac:dyDescent="0.3">
      <c r="A192" s="7"/>
      <c r="B192" s="3"/>
      <c r="C192" s="3"/>
      <c r="D192" s="5"/>
      <c r="E192" s="6"/>
      <c r="F192" s="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2.75" customHeight="1" x14ac:dyDescent="0.3">
      <c r="A193" s="7"/>
      <c r="B193" s="3"/>
      <c r="C193" s="3"/>
      <c r="D193" s="5"/>
      <c r="E193" s="6"/>
      <c r="F193" s="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2.75" customHeight="1" x14ac:dyDescent="0.3">
      <c r="A194" s="7"/>
      <c r="B194" s="3"/>
      <c r="C194" s="3"/>
      <c r="D194" s="5"/>
      <c r="E194" s="6"/>
      <c r="F194" s="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2.75" customHeight="1" x14ac:dyDescent="0.3">
      <c r="A195" s="7"/>
      <c r="B195" s="3"/>
      <c r="C195" s="3"/>
      <c r="D195" s="5"/>
      <c r="E195" s="6"/>
      <c r="F195" s="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2.75" customHeight="1" x14ac:dyDescent="0.3">
      <c r="A196" s="7"/>
      <c r="B196" s="3"/>
      <c r="C196" s="3"/>
      <c r="D196" s="5"/>
      <c r="E196" s="6"/>
      <c r="F196" s="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2.75" customHeight="1" x14ac:dyDescent="0.3">
      <c r="A197" s="7"/>
      <c r="B197" s="3"/>
      <c r="C197" s="3"/>
      <c r="D197" s="5"/>
      <c r="E197" s="6"/>
      <c r="F197" s="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2.75" customHeight="1" x14ac:dyDescent="0.3">
      <c r="A198" s="7"/>
      <c r="B198" s="3"/>
      <c r="C198" s="3"/>
      <c r="D198" s="5"/>
      <c r="E198" s="6"/>
      <c r="F198" s="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2.75" customHeight="1" x14ac:dyDescent="0.3">
      <c r="A199" s="7"/>
      <c r="B199" s="3"/>
      <c r="C199" s="3"/>
      <c r="D199" s="5"/>
      <c r="E199" s="6"/>
      <c r="F199" s="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12.75" customHeight="1" x14ac:dyDescent="0.3">
      <c r="A200" s="7"/>
      <c r="B200" s="3"/>
      <c r="C200" s="3"/>
      <c r="D200" s="5"/>
      <c r="E200" s="6"/>
      <c r="F200" s="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2.75" customHeight="1" x14ac:dyDescent="0.3">
      <c r="A201" s="7"/>
      <c r="B201" s="3"/>
      <c r="C201" s="3"/>
      <c r="D201" s="5"/>
      <c r="E201" s="6"/>
      <c r="F201" s="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2.75" customHeight="1" x14ac:dyDescent="0.3">
      <c r="A202" s="7"/>
      <c r="B202" s="3"/>
      <c r="C202" s="3"/>
      <c r="D202" s="5"/>
      <c r="E202" s="6"/>
      <c r="F202" s="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2.75" customHeight="1" x14ac:dyDescent="0.3">
      <c r="A203" s="7"/>
      <c r="B203" s="3"/>
      <c r="C203" s="3"/>
      <c r="D203" s="5"/>
      <c r="E203" s="6"/>
      <c r="F203" s="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2.75" customHeight="1" x14ac:dyDescent="0.3">
      <c r="A204" s="7"/>
      <c r="B204" s="3"/>
      <c r="C204" s="3"/>
      <c r="D204" s="5"/>
      <c r="E204" s="6"/>
      <c r="F204" s="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2.75" customHeight="1" x14ac:dyDescent="0.3">
      <c r="A205" s="7"/>
      <c r="B205" s="3"/>
      <c r="C205" s="3"/>
      <c r="D205" s="5"/>
      <c r="E205" s="6"/>
      <c r="F205" s="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12.75" customHeight="1" x14ac:dyDescent="0.3">
      <c r="A206" s="7"/>
      <c r="B206" s="3"/>
      <c r="C206" s="3"/>
      <c r="D206" s="5"/>
      <c r="E206" s="6"/>
      <c r="F206" s="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12.75" customHeight="1" x14ac:dyDescent="0.3">
      <c r="A207" s="7"/>
      <c r="B207" s="3"/>
      <c r="C207" s="3"/>
      <c r="D207" s="5"/>
      <c r="E207" s="6"/>
      <c r="F207" s="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12.75" customHeight="1" x14ac:dyDescent="0.3">
      <c r="A208" s="7"/>
      <c r="B208" s="3"/>
      <c r="C208" s="3"/>
      <c r="D208" s="5"/>
      <c r="E208" s="6"/>
      <c r="F208" s="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12.75" customHeight="1" x14ac:dyDescent="0.3">
      <c r="A209" s="7"/>
      <c r="B209" s="3"/>
      <c r="C209" s="3"/>
      <c r="D209" s="5"/>
      <c r="E209" s="6"/>
      <c r="F209" s="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12.75" customHeight="1" x14ac:dyDescent="0.3">
      <c r="A210" s="7"/>
      <c r="B210" s="3"/>
      <c r="C210" s="3"/>
      <c r="D210" s="5"/>
      <c r="E210" s="6"/>
      <c r="F210" s="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12.75" customHeight="1" x14ac:dyDescent="0.3">
      <c r="A211" s="7"/>
      <c r="B211" s="3"/>
      <c r="C211" s="3"/>
      <c r="D211" s="5"/>
      <c r="E211" s="6"/>
      <c r="F211" s="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12.75" customHeight="1" x14ac:dyDescent="0.3">
      <c r="A212" s="7"/>
      <c r="B212" s="3"/>
      <c r="C212" s="3"/>
      <c r="D212" s="5"/>
      <c r="E212" s="6"/>
      <c r="F212" s="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12.75" customHeight="1" x14ac:dyDescent="0.3">
      <c r="A213" s="7"/>
      <c r="B213" s="3"/>
      <c r="C213" s="3"/>
      <c r="D213" s="5"/>
      <c r="E213" s="6"/>
      <c r="F213" s="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12.75" customHeight="1" x14ac:dyDescent="0.3">
      <c r="A214" s="7"/>
      <c r="B214" s="3"/>
      <c r="C214" s="3"/>
      <c r="D214" s="5"/>
      <c r="E214" s="6"/>
      <c r="F214" s="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12.75" customHeight="1" x14ac:dyDescent="0.3">
      <c r="A215" s="7"/>
      <c r="B215" s="3"/>
      <c r="C215" s="3"/>
      <c r="D215" s="5"/>
      <c r="E215" s="6"/>
      <c r="F215" s="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2.75" customHeight="1" x14ac:dyDescent="0.3">
      <c r="A216" s="7"/>
      <c r="B216" s="3"/>
      <c r="C216" s="3"/>
      <c r="D216" s="5"/>
      <c r="E216" s="6"/>
      <c r="F216" s="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12.75" customHeight="1" x14ac:dyDescent="0.3">
      <c r="A217" s="7"/>
      <c r="B217" s="3"/>
      <c r="C217" s="3"/>
      <c r="D217" s="5"/>
      <c r="E217" s="6"/>
      <c r="F217" s="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12.75" customHeight="1" x14ac:dyDescent="0.3">
      <c r="A218" s="7"/>
      <c r="B218" s="3"/>
      <c r="C218" s="3"/>
      <c r="D218" s="5"/>
      <c r="E218" s="6"/>
      <c r="F218" s="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12.75" customHeight="1" x14ac:dyDescent="0.3">
      <c r="A219" s="7"/>
      <c r="B219" s="3"/>
      <c r="C219" s="3"/>
      <c r="D219" s="5"/>
      <c r="E219" s="6"/>
      <c r="F219" s="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12.75" customHeight="1" x14ac:dyDescent="0.3">
      <c r="A220" s="7"/>
      <c r="B220" s="3"/>
      <c r="C220" s="3"/>
      <c r="D220" s="5"/>
      <c r="E220" s="6"/>
      <c r="F220" s="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12.75" customHeight="1" x14ac:dyDescent="0.3">
      <c r="A221" s="7"/>
      <c r="B221" s="3"/>
      <c r="C221" s="3"/>
      <c r="D221" s="5"/>
      <c r="E221" s="6"/>
      <c r="F221" s="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12.75" customHeight="1" x14ac:dyDescent="0.3">
      <c r="A222" s="7"/>
      <c r="B222" s="3"/>
      <c r="C222" s="3"/>
      <c r="D222" s="5"/>
      <c r="E222" s="6"/>
      <c r="F222" s="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t="12.75" customHeight="1" x14ac:dyDescent="0.3">
      <c r="A223" s="7"/>
      <c r="B223" s="3"/>
      <c r="C223" s="3"/>
      <c r="D223" s="5"/>
      <c r="E223" s="6"/>
      <c r="F223" s="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12.75" customHeight="1" x14ac:dyDescent="0.3">
      <c r="A224" s="7"/>
      <c r="B224" s="3"/>
      <c r="C224" s="3"/>
      <c r="D224" s="5"/>
      <c r="E224" s="6"/>
      <c r="F224" s="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12.75" customHeight="1" x14ac:dyDescent="0.3">
      <c r="A225" s="7"/>
      <c r="B225" s="3"/>
      <c r="C225" s="3"/>
      <c r="D225" s="5"/>
      <c r="E225" s="6"/>
      <c r="F225" s="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12.75" customHeight="1" x14ac:dyDescent="0.3">
      <c r="A226" s="7"/>
      <c r="B226" s="3"/>
      <c r="C226" s="3"/>
      <c r="D226" s="5"/>
      <c r="E226" s="6"/>
      <c r="F226" s="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12.75" customHeight="1" x14ac:dyDescent="0.3">
      <c r="A227" s="7"/>
      <c r="B227" s="3"/>
      <c r="C227" s="3"/>
      <c r="D227" s="5"/>
      <c r="E227" s="6"/>
      <c r="F227" s="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t="12.75" customHeight="1" x14ac:dyDescent="0.3">
      <c r="A228" s="7"/>
      <c r="B228" s="3"/>
      <c r="C228" s="3"/>
      <c r="D228" s="5"/>
      <c r="E228" s="6"/>
      <c r="F228" s="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2.75" customHeight="1" x14ac:dyDescent="0.3">
      <c r="A229" s="7"/>
      <c r="B229" s="3"/>
      <c r="C229" s="3"/>
      <c r="D229" s="5"/>
      <c r="E229" s="6"/>
      <c r="F229" s="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2.75" customHeight="1" x14ac:dyDescent="0.3">
      <c r="A230" s="7"/>
      <c r="B230" s="3"/>
      <c r="C230" s="3"/>
      <c r="D230" s="5"/>
      <c r="E230" s="6"/>
      <c r="F230" s="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2.75" customHeight="1" x14ac:dyDescent="0.3">
      <c r="A231" s="7"/>
      <c r="B231" s="3"/>
      <c r="C231" s="3"/>
      <c r="D231" s="5"/>
      <c r="E231" s="6"/>
      <c r="F231" s="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2.75" customHeight="1" x14ac:dyDescent="0.3">
      <c r="A232" s="7"/>
      <c r="B232" s="3"/>
      <c r="C232" s="3"/>
      <c r="D232" s="5"/>
      <c r="E232" s="6"/>
      <c r="F232" s="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2.75" customHeight="1" x14ac:dyDescent="0.3">
      <c r="A233" s="7"/>
      <c r="B233" s="3"/>
      <c r="C233" s="3"/>
      <c r="D233" s="5"/>
      <c r="E233" s="6"/>
      <c r="F233" s="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2.75" customHeight="1" x14ac:dyDescent="0.3">
      <c r="A234" s="7"/>
      <c r="B234" s="3"/>
      <c r="C234" s="3"/>
      <c r="D234" s="5"/>
      <c r="E234" s="6"/>
      <c r="F234" s="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2.75" customHeight="1" x14ac:dyDescent="0.3">
      <c r="A235" s="7"/>
      <c r="B235" s="3"/>
      <c r="C235" s="3"/>
      <c r="D235" s="5"/>
      <c r="E235" s="6"/>
      <c r="F235" s="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2.75" customHeight="1" x14ac:dyDescent="0.3">
      <c r="A236" s="7"/>
      <c r="B236" s="3"/>
      <c r="C236" s="3"/>
      <c r="D236" s="5"/>
      <c r="E236" s="6"/>
      <c r="F236" s="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2.75" customHeight="1" x14ac:dyDescent="0.3">
      <c r="A237" s="7"/>
      <c r="B237" s="3"/>
      <c r="C237" s="3"/>
      <c r="D237" s="5"/>
      <c r="E237" s="6"/>
      <c r="F237" s="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2.75" customHeight="1" x14ac:dyDescent="0.3">
      <c r="A238" s="7"/>
      <c r="B238" s="3"/>
      <c r="C238" s="3"/>
      <c r="D238" s="5"/>
      <c r="E238" s="6"/>
      <c r="F238" s="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2.75" customHeight="1" x14ac:dyDescent="0.3">
      <c r="A239" s="7"/>
      <c r="B239" s="3"/>
      <c r="C239" s="3"/>
      <c r="D239" s="5"/>
      <c r="E239" s="6"/>
      <c r="F239" s="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t="12.75" customHeight="1" x14ac:dyDescent="0.3">
      <c r="A240" s="7"/>
      <c r="B240" s="3"/>
      <c r="C240" s="3"/>
      <c r="D240" s="5"/>
      <c r="E240" s="6"/>
      <c r="F240" s="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2.75" customHeight="1" x14ac:dyDescent="0.3">
      <c r="A241" s="7"/>
      <c r="B241" s="3"/>
      <c r="C241" s="3"/>
      <c r="D241" s="5"/>
      <c r="E241" s="6"/>
      <c r="F241" s="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t="12.75" customHeight="1" x14ac:dyDescent="0.3">
      <c r="A242" s="7"/>
      <c r="B242" s="3"/>
      <c r="C242" s="3"/>
      <c r="D242" s="5"/>
      <c r="E242" s="6"/>
      <c r="F242" s="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2.75" customHeight="1" x14ac:dyDescent="0.3">
      <c r="A243" s="7"/>
      <c r="B243" s="3"/>
      <c r="C243" s="3"/>
      <c r="D243" s="5"/>
      <c r="E243" s="6"/>
      <c r="F243" s="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2.75" customHeight="1" x14ac:dyDescent="0.3">
      <c r="A244" s="7"/>
      <c r="B244" s="3"/>
      <c r="C244" s="3"/>
      <c r="D244" s="5"/>
      <c r="E244" s="6"/>
      <c r="F244" s="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2.75" customHeight="1" x14ac:dyDescent="0.3">
      <c r="A245" s="7"/>
      <c r="B245" s="3"/>
      <c r="C245" s="3"/>
      <c r="D245" s="5"/>
      <c r="E245" s="6"/>
      <c r="F245" s="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2.75" customHeight="1" x14ac:dyDescent="0.3">
      <c r="A246" s="7"/>
      <c r="B246" s="3"/>
      <c r="C246" s="3"/>
      <c r="D246" s="5"/>
      <c r="E246" s="6"/>
      <c r="F246" s="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2.75" customHeight="1" x14ac:dyDescent="0.3">
      <c r="A247" s="7"/>
      <c r="B247" s="3"/>
      <c r="C247" s="3"/>
      <c r="D247" s="5"/>
      <c r="E247" s="6"/>
      <c r="F247" s="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2.75" customHeight="1" x14ac:dyDescent="0.3">
      <c r="A248" s="7"/>
      <c r="B248" s="3"/>
      <c r="C248" s="3"/>
      <c r="D248" s="5"/>
      <c r="E248" s="6"/>
      <c r="F248" s="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2.75" customHeight="1" x14ac:dyDescent="0.3">
      <c r="A249" s="7"/>
      <c r="B249" s="3"/>
      <c r="C249" s="3"/>
      <c r="D249" s="5"/>
      <c r="E249" s="6"/>
      <c r="F249" s="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2.75" customHeight="1" x14ac:dyDescent="0.3">
      <c r="A250" s="7"/>
      <c r="B250" s="3"/>
      <c r="C250" s="3"/>
      <c r="D250" s="5"/>
      <c r="E250" s="6"/>
      <c r="F250" s="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2.75" customHeight="1" x14ac:dyDescent="0.3">
      <c r="A251" s="7"/>
      <c r="B251" s="3"/>
      <c r="C251" s="3"/>
      <c r="D251" s="5"/>
      <c r="E251" s="6"/>
      <c r="F251" s="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2.75" customHeight="1" x14ac:dyDescent="0.3">
      <c r="A252" s="7"/>
      <c r="B252" s="3"/>
      <c r="C252" s="3"/>
      <c r="D252" s="5"/>
      <c r="E252" s="6"/>
      <c r="F252" s="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2.75" customHeight="1" x14ac:dyDescent="0.3">
      <c r="A253" s="7"/>
      <c r="B253" s="3"/>
      <c r="C253" s="3"/>
      <c r="D253" s="5"/>
      <c r="E253" s="6"/>
      <c r="F253" s="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2.75" customHeight="1" x14ac:dyDescent="0.3">
      <c r="A254" s="7"/>
      <c r="B254" s="3"/>
      <c r="C254" s="3"/>
      <c r="D254" s="5"/>
      <c r="E254" s="6"/>
      <c r="F254" s="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2.75" customHeight="1" x14ac:dyDescent="0.3">
      <c r="A255" s="7"/>
      <c r="B255" s="3"/>
      <c r="C255" s="3"/>
      <c r="D255" s="5"/>
      <c r="E255" s="6"/>
      <c r="F255" s="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2.75" customHeight="1" x14ac:dyDescent="0.3">
      <c r="A256" s="7"/>
      <c r="B256" s="3"/>
      <c r="C256" s="3"/>
      <c r="D256" s="5"/>
      <c r="E256" s="6"/>
      <c r="F256" s="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2.75" customHeight="1" x14ac:dyDescent="0.3">
      <c r="A257" s="7"/>
      <c r="B257" s="3"/>
      <c r="C257" s="3"/>
      <c r="D257" s="5"/>
      <c r="E257" s="6"/>
      <c r="F257" s="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2.75" customHeight="1" x14ac:dyDescent="0.3">
      <c r="A258" s="7"/>
      <c r="B258" s="3"/>
      <c r="C258" s="3"/>
      <c r="D258" s="5"/>
      <c r="E258" s="6"/>
      <c r="F258" s="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2.75" customHeight="1" x14ac:dyDescent="0.3">
      <c r="A259" s="7"/>
      <c r="B259" s="3"/>
      <c r="C259" s="3"/>
      <c r="D259" s="5"/>
      <c r="E259" s="6"/>
      <c r="F259" s="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2.75" customHeight="1" x14ac:dyDescent="0.3">
      <c r="A260" s="7"/>
      <c r="B260" s="3"/>
      <c r="C260" s="3"/>
      <c r="D260" s="5"/>
      <c r="E260" s="6"/>
      <c r="F260" s="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2.75" customHeight="1" x14ac:dyDescent="0.3">
      <c r="A261" s="7"/>
      <c r="B261" s="3"/>
      <c r="C261" s="3"/>
      <c r="D261" s="5"/>
      <c r="E261" s="6"/>
      <c r="F261" s="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2.75" customHeight="1" x14ac:dyDescent="0.3">
      <c r="A262" s="7"/>
      <c r="B262" s="3"/>
      <c r="C262" s="3"/>
      <c r="D262" s="5"/>
      <c r="E262" s="6"/>
      <c r="F262" s="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2.75" customHeight="1" x14ac:dyDescent="0.3">
      <c r="A263" s="7"/>
      <c r="B263" s="3"/>
      <c r="C263" s="3"/>
      <c r="D263" s="5"/>
      <c r="E263" s="6"/>
      <c r="F263" s="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2.75" customHeight="1" x14ac:dyDescent="0.3">
      <c r="A264" s="7"/>
      <c r="B264" s="3"/>
      <c r="C264" s="3"/>
      <c r="D264" s="5"/>
      <c r="E264" s="6"/>
      <c r="F264" s="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2.75" customHeight="1" x14ac:dyDescent="0.3">
      <c r="A265" s="7"/>
      <c r="B265" s="3"/>
      <c r="C265" s="3"/>
      <c r="D265" s="5"/>
      <c r="E265" s="6"/>
      <c r="F265" s="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2.75" customHeight="1" x14ac:dyDescent="0.3">
      <c r="A266" s="7"/>
      <c r="B266" s="3"/>
      <c r="C266" s="3"/>
      <c r="D266" s="5"/>
      <c r="E266" s="6"/>
      <c r="F266" s="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2.75" customHeight="1" x14ac:dyDescent="0.3">
      <c r="A267" s="7"/>
      <c r="B267" s="3"/>
      <c r="C267" s="3"/>
      <c r="D267" s="5"/>
      <c r="E267" s="6"/>
      <c r="F267" s="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2.75" customHeight="1" x14ac:dyDescent="0.3">
      <c r="A268" s="7"/>
      <c r="B268" s="3"/>
      <c r="C268" s="3"/>
      <c r="D268" s="5"/>
      <c r="E268" s="6"/>
      <c r="F268" s="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2.75" customHeight="1" x14ac:dyDescent="0.3">
      <c r="A269" s="7"/>
      <c r="B269" s="3"/>
      <c r="C269" s="3"/>
      <c r="D269" s="5"/>
      <c r="E269" s="6"/>
      <c r="F269" s="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2.75" customHeight="1" x14ac:dyDescent="0.3">
      <c r="A270" s="7"/>
      <c r="B270" s="3"/>
      <c r="C270" s="3"/>
      <c r="D270" s="5"/>
      <c r="E270" s="6"/>
      <c r="F270" s="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2.75" customHeight="1" x14ac:dyDescent="0.3">
      <c r="A271" s="7"/>
      <c r="B271" s="3"/>
      <c r="C271" s="3"/>
      <c r="D271" s="5"/>
      <c r="E271" s="6"/>
      <c r="F271" s="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2.75" customHeight="1" x14ac:dyDescent="0.3">
      <c r="A272" s="7"/>
      <c r="B272" s="3"/>
      <c r="C272" s="3"/>
      <c r="D272" s="5"/>
      <c r="E272" s="6"/>
      <c r="F272" s="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2.75" customHeight="1" x14ac:dyDescent="0.3">
      <c r="A273" s="7"/>
      <c r="B273" s="3"/>
      <c r="C273" s="3"/>
      <c r="D273" s="5"/>
      <c r="E273" s="6"/>
      <c r="F273" s="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2.75" customHeight="1" x14ac:dyDescent="0.3">
      <c r="A274" s="7"/>
      <c r="B274" s="3"/>
      <c r="C274" s="3"/>
      <c r="D274" s="5"/>
      <c r="E274" s="6"/>
      <c r="F274" s="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2.75" customHeight="1" x14ac:dyDescent="0.3">
      <c r="A275" s="7"/>
      <c r="B275" s="3"/>
      <c r="C275" s="3"/>
      <c r="D275" s="5"/>
      <c r="E275" s="6"/>
      <c r="F275" s="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2.75" customHeight="1" x14ac:dyDescent="0.3">
      <c r="A276" s="7"/>
      <c r="B276" s="3"/>
      <c r="C276" s="3"/>
      <c r="D276" s="5"/>
      <c r="E276" s="6"/>
      <c r="F276" s="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2.75" customHeight="1" x14ac:dyDescent="0.3">
      <c r="A277" s="7"/>
      <c r="B277" s="3"/>
      <c r="C277" s="3"/>
      <c r="D277" s="5"/>
      <c r="E277" s="6"/>
      <c r="F277" s="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2.75" customHeight="1" x14ac:dyDescent="0.3">
      <c r="A278" s="7"/>
      <c r="B278" s="3"/>
      <c r="C278" s="3"/>
      <c r="D278" s="5"/>
      <c r="E278" s="6"/>
      <c r="F278" s="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2.75" customHeight="1" x14ac:dyDescent="0.3">
      <c r="A279" s="7"/>
      <c r="B279" s="3"/>
      <c r="C279" s="3"/>
      <c r="D279" s="5"/>
      <c r="E279" s="6"/>
      <c r="F279" s="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2.75" customHeight="1" x14ac:dyDescent="0.3">
      <c r="A280" s="7"/>
      <c r="B280" s="3"/>
      <c r="C280" s="3"/>
      <c r="D280" s="5"/>
      <c r="E280" s="6"/>
      <c r="F280" s="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2.75" customHeight="1" x14ac:dyDescent="0.3">
      <c r="A281" s="7"/>
      <c r="B281" s="3"/>
      <c r="C281" s="3"/>
      <c r="D281" s="5"/>
      <c r="E281" s="6"/>
      <c r="F281" s="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2.75" customHeight="1" x14ac:dyDescent="0.3">
      <c r="A282" s="7"/>
      <c r="B282" s="3"/>
      <c r="C282" s="3"/>
      <c r="D282" s="5"/>
      <c r="E282" s="6"/>
      <c r="F282" s="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2.75" customHeight="1" x14ac:dyDescent="0.3">
      <c r="A283" s="7"/>
      <c r="B283" s="3"/>
      <c r="C283" s="3"/>
      <c r="D283" s="5"/>
      <c r="E283" s="6"/>
      <c r="F283" s="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2.75" customHeight="1" x14ac:dyDescent="0.3">
      <c r="A284" s="7"/>
      <c r="B284" s="3"/>
      <c r="C284" s="3"/>
      <c r="D284" s="5"/>
      <c r="E284" s="6"/>
      <c r="F284" s="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2.75" customHeight="1" x14ac:dyDescent="0.3">
      <c r="A285" s="7"/>
      <c r="B285" s="3"/>
      <c r="C285" s="3"/>
      <c r="D285" s="5"/>
      <c r="E285" s="6"/>
      <c r="F285" s="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2.75" customHeight="1" x14ac:dyDescent="0.3">
      <c r="A286" s="7"/>
      <c r="B286" s="3"/>
      <c r="C286" s="3"/>
      <c r="D286" s="5"/>
      <c r="E286" s="6"/>
      <c r="F286" s="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2.75" customHeight="1" x14ac:dyDescent="0.3">
      <c r="A287" s="7"/>
      <c r="B287" s="3"/>
      <c r="C287" s="3"/>
      <c r="D287" s="5"/>
      <c r="E287" s="6"/>
      <c r="F287" s="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2.75" customHeight="1" x14ac:dyDescent="0.3">
      <c r="A288" s="7"/>
      <c r="B288" s="3"/>
      <c r="C288" s="3"/>
      <c r="D288" s="5"/>
      <c r="E288" s="6"/>
      <c r="F288" s="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2.75" customHeight="1" x14ac:dyDescent="0.3">
      <c r="A289" s="7"/>
      <c r="B289" s="3"/>
      <c r="C289" s="3"/>
      <c r="D289" s="5"/>
      <c r="E289" s="6"/>
      <c r="F289" s="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2.75" customHeight="1" x14ac:dyDescent="0.3">
      <c r="A290" s="7"/>
      <c r="B290" s="3"/>
      <c r="C290" s="3"/>
      <c r="D290" s="5"/>
      <c r="E290" s="6"/>
      <c r="F290" s="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2.75" customHeight="1" x14ac:dyDescent="0.3">
      <c r="A291" s="7"/>
      <c r="B291" s="3"/>
      <c r="C291" s="3"/>
      <c r="D291" s="5"/>
      <c r="E291" s="6"/>
      <c r="F291" s="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2.75" customHeight="1" x14ac:dyDescent="0.3">
      <c r="A292" s="7"/>
      <c r="B292" s="3"/>
      <c r="C292" s="3"/>
      <c r="D292" s="5"/>
      <c r="E292" s="6"/>
      <c r="F292" s="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2.75" customHeight="1" x14ac:dyDescent="0.3">
      <c r="A293" s="7"/>
      <c r="B293" s="3"/>
      <c r="C293" s="3"/>
      <c r="D293" s="5"/>
      <c r="E293" s="6"/>
      <c r="F293" s="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2.75" customHeight="1" x14ac:dyDescent="0.3">
      <c r="A294" s="7"/>
      <c r="B294" s="3"/>
      <c r="C294" s="3"/>
      <c r="D294" s="5"/>
      <c r="E294" s="6"/>
      <c r="F294" s="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2.75" customHeight="1" x14ac:dyDescent="0.3">
      <c r="A295" s="7"/>
      <c r="B295" s="3"/>
      <c r="C295" s="3"/>
      <c r="D295" s="5"/>
      <c r="E295" s="6"/>
      <c r="F295" s="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2.75" customHeight="1" x14ac:dyDescent="0.3">
      <c r="A296" s="7"/>
      <c r="B296" s="3"/>
      <c r="C296" s="3"/>
      <c r="D296" s="5"/>
      <c r="E296" s="6"/>
      <c r="F296" s="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2.75" customHeight="1" x14ac:dyDescent="0.3">
      <c r="A297" s="7"/>
      <c r="B297" s="3"/>
      <c r="C297" s="3"/>
      <c r="D297" s="5"/>
      <c r="E297" s="6"/>
      <c r="F297" s="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2.75" customHeight="1" x14ac:dyDescent="0.3">
      <c r="A298" s="7"/>
      <c r="B298" s="3"/>
      <c r="C298" s="3"/>
      <c r="D298" s="5"/>
      <c r="E298" s="6"/>
      <c r="F298" s="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2.75" customHeight="1" x14ac:dyDescent="0.3">
      <c r="A299" s="7"/>
      <c r="B299" s="3"/>
      <c r="C299" s="3"/>
      <c r="D299" s="5"/>
      <c r="E299" s="6"/>
      <c r="F299" s="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2.75" customHeight="1" x14ac:dyDescent="0.3">
      <c r="A300" s="7"/>
      <c r="B300" s="3"/>
      <c r="C300" s="3"/>
      <c r="D300" s="5"/>
      <c r="E300" s="6"/>
      <c r="F300" s="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2.75" customHeight="1" x14ac:dyDescent="0.3">
      <c r="A301" s="7"/>
      <c r="B301" s="3"/>
      <c r="C301" s="3"/>
      <c r="D301" s="5"/>
      <c r="E301" s="6"/>
      <c r="F301" s="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2.75" customHeight="1" x14ac:dyDescent="0.3">
      <c r="A302" s="7"/>
      <c r="B302" s="3"/>
      <c r="C302" s="3"/>
      <c r="D302" s="5"/>
      <c r="E302" s="6"/>
      <c r="F302" s="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2.75" customHeight="1" x14ac:dyDescent="0.3">
      <c r="A303" s="7"/>
      <c r="B303" s="3"/>
      <c r="C303" s="3"/>
      <c r="D303" s="5"/>
      <c r="E303" s="6"/>
      <c r="F303" s="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2.75" customHeight="1" x14ac:dyDescent="0.3">
      <c r="A304" s="7"/>
      <c r="B304" s="3"/>
      <c r="C304" s="3"/>
      <c r="D304" s="5"/>
      <c r="E304" s="6"/>
      <c r="F304" s="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2.75" customHeight="1" x14ac:dyDescent="0.3">
      <c r="A305" s="7"/>
      <c r="B305" s="3"/>
      <c r="C305" s="3"/>
      <c r="D305" s="5"/>
      <c r="E305" s="6"/>
      <c r="F305" s="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2.75" customHeight="1" x14ac:dyDescent="0.3">
      <c r="A306" s="7"/>
      <c r="B306" s="3"/>
      <c r="C306" s="3"/>
      <c r="D306" s="5"/>
      <c r="E306" s="6"/>
      <c r="F306" s="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2.75" customHeight="1" x14ac:dyDescent="0.3">
      <c r="A307" s="7"/>
      <c r="B307" s="3"/>
      <c r="C307" s="3"/>
      <c r="D307" s="5"/>
      <c r="E307" s="6"/>
      <c r="F307" s="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2.75" customHeight="1" x14ac:dyDescent="0.3">
      <c r="A308" s="7"/>
      <c r="B308" s="3"/>
      <c r="C308" s="3"/>
      <c r="D308" s="5"/>
      <c r="E308" s="6"/>
      <c r="F308" s="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2.75" customHeight="1" x14ac:dyDescent="0.3">
      <c r="A309" s="7"/>
      <c r="B309" s="3"/>
      <c r="C309" s="3"/>
      <c r="D309" s="5"/>
      <c r="E309" s="6"/>
      <c r="F309" s="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2.75" customHeight="1" x14ac:dyDescent="0.3">
      <c r="A310" s="7"/>
      <c r="B310" s="3"/>
      <c r="C310" s="3"/>
      <c r="D310" s="5"/>
      <c r="E310" s="6"/>
      <c r="F310" s="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2.75" customHeight="1" x14ac:dyDescent="0.3">
      <c r="A311" s="7"/>
      <c r="B311" s="3"/>
      <c r="C311" s="3"/>
      <c r="D311" s="5"/>
      <c r="E311" s="6"/>
      <c r="F311" s="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2.75" customHeight="1" x14ac:dyDescent="0.3">
      <c r="A312" s="7"/>
      <c r="B312" s="3"/>
      <c r="C312" s="3"/>
      <c r="D312" s="5"/>
      <c r="E312" s="6"/>
      <c r="F312" s="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2.75" customHeight="1" x14ac:dyDescent="0.3">
      <c r="A313" s="7"/>
      <c r="B313" s="3"/>
      <c r="C313" s="3"/>
      <c r="D313" s="5"/>
      <c r="E313" s="6"/>
      <c r="F313" s="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2.75" customHeight="1" x14ac:dyDescent="0.3">
      <c r="A314" s="7"/>
      <c r="B314" s="3"/>
      <c r="C314" s="3"/>
      <c r="D314" s="5"/>
      <c r="E314" s="6"/>
      <c r="F314" s="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2.75" customHeight="1" x14ac:dyDescent="0.3">
      <c r="A315" s="7"/>
      <c r="B315" s="3"/>
      <c r="C315" s="3"/>
      <c r="D315" s="5"/>
      <c r="E315" s="6"/>
      <c r="F315" s="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2.75" customHeight="1" x14ac:dyDescent="0.3">
      <c r="A316" s="7"/>
      <c r="B316" s="3"/>
      <c r="C316" s="3"/>
      <c r="D316" s="5"/>
      <c r="E316" s="6"/>
      <c r="F316" s="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2.75" customHeight="1" x14ac:dyDescent="0.3">
      <c r="A317" s="7"/>
      <c r="B317" s="3"/>
      <c r="C317" s="3"/>
      <c r="D317" s="5"/>
      <c r="E317" s="6"/>
      <c r="F317" s="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2.75" customHeight="1" x14ac:dyDescent="0.3">
      <c r="A318" s="7"/>
      <c r="B318" s="3"/>
      <c r="C318" s="3"/>
      <c r="D318" s="5"/>
      <c r="E318" s="6"/>
      <c r="F318" s="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2.75" customHeight="1" x14ac:dyDescent="0.3">
      <c r="A319" s="7"/>
      <c r="B319" s="3"/>
      <c r="C319" s="3"/>
      <c r="D319" s="5"/>
      <c r="E319" s="6"/>
      <c r="F319" s="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2.75" customHeight="1" x14ac:dyDescent="0.3">
      <c r="A320" s="7"/>
      <c r="B320" s="3"/>
      <c r="C320" s="3"/>
      <c r="D320" s="5"/>
      <c r="E320" s="6"/>
      <c r="F320" s="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2.75" customHeight="1" x14ac:dyDescent="0.3">
      <c r="A321" s="7"/>
      <c r="B321" s="3"/>
      <c r="C321" s="3"/>
      <c r="D321" s="5"/>
      <c r="E321" s="6"/>
      <c r="F321" s="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2.75" customHeight="1" x14ac:dyDescent="0.3">
      <c r="A322" s="7"/>
      <c r="B322" s="3"/>
      <c r="C322" s="3"/>
      <c r="D322" s="5"/>
      <c r="E322" s="6"/>
      <c r="F322" s="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2.75" customHeight="1" x14ac:dyDescent="0.3">
      <c r="A323" s="7"/>
      <c r="B323" s="3"/>
      <c r="C323" s="3"/>
      <c r="D323" s="5"/>
      <c r="E323" s="6"/>
      <c r="F323" s="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2.75" customHeight="1" x14ac:dyDescent="0.3">
      <c r="A324" s="7"/>
      <c r="B324" s="3"/>
      <c r="C324" s="3"/>
      <c r="D324" s="5"/>
      <c r="E324" s="6"/>
      <c r="F324" s="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2.75" customHeight="1" x14ac:dyDescent="0.3">
      <c r="A325" s="7"/>
      <c r="B325" s="3"/>
      <c r="C325" s="3"/>
      <c r="D325" s="5"/>
      <c r="E325" s="6"/>
      <c r="F325" s="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2.75" customHeight="1" x14ac:dyDescent="0.3">
      <c r="A326" s="7"/>
      <c r="B326" s="3"/>
      <c r="C326" s="3"/>
      <c r="D326" s="5"/>
      <c r="E326" s="6"/>
      <c r="F326" s="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2.75" customHeight="1" x14ac:dyDescent="0.3">
      <c r="A327" s="7"/>
      <c r="B327" s="3"/>
      <c r="C327" s="3"/>
      <c r="D327" s="5"/>
      <c r="E327" s="6"/>
      <c r="F327" s="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2.75" customHeight="1" x14ac:dyDescent="0.3">
      <c r="A328" s="7"/>
      <c r="B328" s="3"/>
      <c r="C328" s="3"/>
      <c r="D328" s="5"/>
      <c r="E328" s="6"/>
      <c r="F328" s="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2.75" customHeight="1" x14ac:dyDescent="0.3">
      <c r="A329" s="7"/>
      <c r="B329" s="3"/>
      <c r="C329" s="3"/>
      <c r="D329" s="5"/>
      <c r="E329" s="6"/>
      <c r="F329" s="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2.75" customHeight="1" x14ac:dyDescent="0.3">
      <c r="A330" s="7"/>
      <c r="B330" s="3"/>
      <c r="C330" s="3"/>
      <c r="D330" s="5"/>
      <c r="E330" s="6"/>
      <c r="F330" s="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2.75" customHeight="1" x14ac:dyDescent="0.3">
      <c r="A331" s="7"/>
      <c r="B331" s="3"/>
      <c r="C331" s="3"/>
      <c r="D331" s="5"/>
      <c r="E331" s="6"/>
      <c r="F331" s="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2.75" customHeight="1" x14ac:dyDescent="0.3">
      <c r="A332" s="7"/>
      <c r="B332" s="3"/>
      <c r="C332" s="3"/>
      <c r="D332" s="5"/>
      <c r="E332" s="6"/>
      <c r="F332" s="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2.75" customHeight="1" x14ac:dyDescent="0.3">
      <c r="A333" s="7"/>
      <c r="B333" s="3"/>
      <c r="C333" s="3"/>
      <c r="D333" s="5"/>
      <c r="E333" s="6"/>
      <c r="F333" s="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2.75" customHeight="1" x14ac:dyDescent="0.3">
      <c r="A334" s="7"/>
      <c r="B334" s="3"/>
      <c r="C334" s="3"/>
      <c r="D334" s="5"/>
      <c r="E334" s="6"/>
      <c r="F334" s="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2.75" customHeight="1" x14ac:dyDescent="0.3">
      <c r="A335" s="7"/>
      <c r="B335" s="3"/>
      <c r="C335" s="3"/>
      <c r="D335" s="5"/>
      <c r="E335" s="6"/>
      <c r="F335" s="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2.75" customHeight="1" x14ac:dyDescent="0.3">
      <c r="A336" s="7"/>
      <c r="B336" s="3"/>
      <c r="C336" s="3"/>
      <c r="D336" s="5"/>
      <c r="E336" s="6"/>
      <c r="F336" s="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2.75" customHeight="1" x14ac:dyDescent="0.3">
      <c r="A337" s="7"/>
      <c r="B337" s="3"/>
      <c r="C337" s="3"/>
      <c r="D337" s="5"/>
      <c r="E337" s="6"/>
      <c r="F337" s="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2.75" customHeight="1" x14ac:dyDescent="0.3">
      <c r="A338" s="7"/>
      <c r="B338" s="3"/>
      <c r="C338" s="3"/>
      <c r="D338" s="5"/>
      <c r="E338" s="6"/>
      <c r="F338" s="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2.75" customHeight="1" x14ac:dyDescent="0.3">
      <c r="A339" s="7"/>
      <c r="B339" s="3"/>
      <c r="C339" s="3"/>
      <c r="D339" s="5"/>
      <c r="E339" s="6"/>
      <c r="F339" s="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2.75" customHeight="1" x14ac:dyDescent="0.3">
      <c r="A340" s="7"/>
      <c r="B340" s="3"/>
      <c r="C340" s="3"/>
      <c r="D340" s="5"/>
      <c r="E340" s="6"/>
      <c r="F340" s="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2.75" customHeight="1" x14ac:dyDescent="0.3">
      <c r="A341" s="7"/>
      <c r="B341" s="3"/>
      <c r="C341" s="3"/>
      <c r="D341" s="5"/>
      <c r="E341" s="6"/>
      <c r="F341" s="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2.75" customHeight="1" x14ac:dyDescent="0.3">
      <c r="A342" s="7"/>
      <c r="B342" s="3"/>
      <c r="C342" s="3"/>
      <c r="D342" s="5"/>
      <c r="E342" s="6"/>
      <c r="F342" s="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2.75" customHeight="1" x14ac:dyDescent="0.3">
      <c r="A343" s="7"/>
      <c r="B343" s="3"/>
      <c r="C343" s="3"/>
      <c r="D343" s="5"/>
      <c r="E343" s="6"/>
      <c r="F343" s="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2.75" customHeight="1" x14ac:dyDescent="0.3">
      <c r="A344" s="7"/>
      <c r="B344" s="3"/>
      <c r="C344" s="3"/>
      <c r="D344" s="5"/>
      <c r="E344" s="6"/>
      <c r="F344" s="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2.75" customHeight="1" x14ac:dyDescent="0.3">
      <c r="A345" s="7"/>
      <c r="B345" s="3"/>
      <c r="C345" s="3"/>
      <c r="D345" s="5"/>
      <c r="E345" s="6"/>
      <c r="F345" s="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2.75" customHeight="1" x14ac:dyDescent="0.3">
      <c r="A346" s="7"/>
      <c r="B346" s="3"/>
      <c r="C346" s="3"/>
      <c r="D346" s="5"/>
      <c r="E346" s="6"/>
      <c r="F346" s="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2.75" customHeight="1" x14ac:dyDescent="0.3">
      <c r="A347" s="7"/>
      <c r="B347" s="3"/>
      <c r="C347" s="3"/>
      <c r="D347" s="5"/>
      <c r="E347" s="6"/>
      <c r="F347" s="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2.75" customHeight="1" x14ac:dyDescent="0.3">
      <c r="A348" s="7"/>
      <c r="B348" s="3"/>
      <c r="C348" s="3"/>
      <c r="D348" s="5"/>
      <c r="E348" s="6"/>
      <c r="F348" s="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2.75" customHeight="1" x14ac:dyDescent="0.3">
      <c r="A349" s="7"/>
      <c r="B349" s="3"/>
      <c r="C349" s="3"/>
      <c r="D349" s="5"/>
      <c r="E349" s="6"/>
      <c r="F349" s="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2.75" customHeight="1" x14ac:dyDescent="0.3">
      <c r="A350" s="7"/>
      <c r="B350" s="3"/>
      <c r="C350" s="3"/>
      <c r="D350" s="5"/>
      <c r="E350" s="6"/>
      <c r="F350" s="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2.75" customHeight="1" x14ac:dyDescent="0.3">
      <c r="A351" s="7"/>
      <c r="B351" s="3"/>
      <c r="C351" s="3"/>
      <c r="D351" s="5"/>
      <c r="E351" s="6"/>
      <c r="F351" s="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2.75" customHeight="1" x14ac:dyDescent="0.3">
      <c r="A352" s="7"/>
      <c r="B352" s="3"/>
      <c r="C352" s="3"/>
      <c r="D352" s="5"/>
      <c r="E352" s="6"/>
      <c r="F352" s="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2.75" customHeight="1" x14ac:dyDescent="0.3">
      <c r="A353" s="7"/>
      <c r="B353" s="3"/>
      <c r="C353" s="3"/>
      <c r="D353" s="5"/>
      <c r="E353" s="6"/>
      <c r="F353" s="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2.75" customHeight="1" x14ac:dyDescent="0.3">
      <c r="A354" s="7"/>
      <c r="B354" s="3"/>
      <c r="C354" s="3"/>
      <c r="D354" s="5"/>
      <c r="E354" s="6"/>
      <c r="F354" s="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2.75" customHeight="1" x14ac:dyDescent="0.3">
      <c r="A355" s="7"/>
      <c r="B355" s="3"/>
      <c r="C355" s="3"/>
      <c r="D355" s="5"/>
      <c r="E355" s="6"/>
      <c r="F355" s="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2.75" customHeight="1" x14ac:dyDescent="0.3">
      <c r="A356" s="7"/>
      <c r="B356" s="3"/>
      <c r="C356" s="3"/>
      <c r="D356" s="5"/>
      <c r="E356" s="6"/>
      <c r="F356" s="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2.75" customHeight="1" x14ac:dyDescent="0.3">
      <c r="A357" s="7"/>
      <c r="B357" s="3"/>
      <c r="C357" s="3"/>
      <c r="D357" s="5"/>
      <c r="E357" s="6"/>
      <c r="F357" s="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2.75" customHeight="1" x14ac:dyDescent="0.3">
      <c r="A358" s="7"/>
      <c r="B358" s="3"/>
      <c r="C358" s="3"/>
      <c r="D358" s="5"/>
      <c r="E358" s="6"/>
      <c r="F358" s="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2.75" customHeight="1" x14ac:dyDescent="0.3">
      <c r="A359" s="7"/>
      <c r="B359" s="3"/>
      <c r="C359" s="3"/>
      <c r="D359" s="5"/>
      <c r="E359" s="6"/>
      <c r="F359" s="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2.75" customHeight="1" x14ac:dyDescent="0.3">
      <c r="A360" s="7"/>
      <c r="B360" s="3"/>
      <c r="C360" s="3"/>
      <c r="D360" s="5"/>
      <c r="E360" s="6"/>
      <c r="F360" s="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2.75" customHeight="1" x14ac:dyDescent="0.3">
      <c r="A361" s="7"/>
      <c r="B361" s="3"/>
      <c r="C361" s="3"/>
      <c r="D361" s="5"/>
      <c r="E361" s="6"/>
      <c r="F361" s="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2.75" customHeight="1" x14ac:dyDescent="0.3">
      <c r="A362" s="7"/>
      <c r="B362" s="3"/>
      <c r="C362" s="3"/>
      <c r="D362" s="5"/>
      <c r="E362" s="6"/>
      <c r="F362" s="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2.75" customHeight="1" x14ac:dyDescent="0.3">
      <c r="A363" s="7"/>
      <c r="B363" s="3"/>
      <c r="C363" s="3"/>
      <c r="D363" s="5"/>
      <c r="E363" s="6"/>
      <c r="F363" s="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2.75" customHeight="1" x14ac:dyDescent="0.3">
      <c r="A364" s="7"/>
      <c r="B364" s="3"/>
      <c r="C364" s="3"/>
      <c r="D364" s="5"/>
      <c r="E364" s="6"/>
      <c r="F364" s="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2.75" customHeight="1" x14ac:dyDescent="0.3">
      <c r="A365" s="7"/>
      <c r="B365" s="3"/>
      <c r="C365" s="3"/>
      <c r="D365" s="5"/>
      <c r="E365" s="6"/>
      <c r="F365" s="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2.75" customHeight="1" x14ac:dyDescent="0.3">
      <c r="A366" s="7"/>
      <c r="B366" s="3"/>
      <c r="C366" s="3"/>
      <c r="D366" s="5"/>
      <c r="E366" s="6"/>
      <c r="F366" s="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2.75" customHeight="1" x14ac:dyDescent="0.3">
      <c r="A367" s="7"/>
      <c r="B367" s="3"/>
      <c r="C367" s="3"/>
      <c r="D367" s="5"/>
      <c r="E367" s="6"/>
      <c r="F367" s="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2.75" customHeight="1" x14ac:dyDescent="0.3">
      <c r="A368" s="7"/>
      <c r="B368" s="3"/>
      <c r="C368" s="3"/>
      <c r="D368" s="5"/>
      <c r="E368" s="6"/>
      <c r="F368" s="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2.75" customHeight="1" x14ac:dyDescent="0.3">
      <c r="A369" s="7"/>
      <c r="B369" s="3"/>
      <c r="C369" s="3"/>
      <c r="D369" s="5"/>
      <c r="E369" s="6"/>
      <c r="F369" s="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2.75" customHeight="1" x14ac:dyDescent="0.3">
      <c r="A370" s="7"/>
      <c r="B370" s="3"/>
      <c r="C370" s="3"/>
      <c r="D370" s="5"/>
      <c r="E370" s="6"/>
      <c r="F370" s="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2.75" customHeight="1" x14ac:dyDescent="0.3">
      <c r="A371" s="7"/>
      <c r="B371" s="3"/>
      <c r="C371" s="3"/>
      <c r="D371" s="5"/>
      <c r="E371" s="6"/>
      <c r="F371" s="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2.75" customHeight="1" x14ac:dyDescent="0.3">
      <c r="A372" s="7"/>
      <c r="B372" s="3"/>
      <c r="C372" s="3"/>
      <c r="D372" s="5"/>
      <c r="E372" s="6"/>
      <c r="F372" s="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2.75" customHeight="1" x14ac:dyDescent="0.3">
      <c r="A373" s="7"/>
      <c r="B373" s="3"/>
      <c r="C373" s="3"/>
      <c r="D373" s="5"/>
      <c r="E373" s="6"/>
      <c r="F373" s="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2.75" customHeight="1" x14ac:dyDescent="0.3">
      <c r="A374" s="7"/>
      <c r="B374" s="3"/>
      <c r="C374" s="3"/>
      <c r="D374" s="5"/>
      <c r="E374" s="6"/>
      <c r="F374" s="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2.75" customHeight="1" x14ac:dyDescent="0.3">
      <c r="A375" s="7"/>
      <c r="B375" s="3"/>
      <c r="C375" s="3"/>
      <c r="D375" s="5"/>
      <c r="E375" s="6"/>
      <c r="F375" s="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2.75" customHeight="1" x14ac:dyDescent="0.3">
      <c r="A376" s="7"/>
      <c r="B376" s="3"/>
      <c r="C376" s="3"/>
      <c r="D376" s="5"/>
      <c r="E376" s="6"/>
      <c r="F376" s="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2.75" customHeight="1" x14ac:dyDescent="0.3">
      <c r="A377" s="7"/>
      <c r="B377" s="3"/>
      <c r="C377" s="3"/>
      <c r="D377" s="5"/>
      <c r="E377" s="6"/>
      <c r="F377" s="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2.75" customHeight="1" x14ac:dyDescent="0.3">
      <c r="A378" s="7"/>
      <c r="B378" s="3"/>
      <c r="C378" s="3"/>
      <c r="D378" s="5"/>
      <c r="E378" s="6"/>
      <c r="F378" s="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2.75" customHeight="1" x14ac:dyDescent="0.3">
      <c r="A379" s="7"/>
      <c r="B379" s="3"/>
      <c r="C379" s="3"/>
      <c r="D379" s="5"/>
      <c r="E379" s="6"/>
      <c r="F379" s="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2.75" customHeight="1" x14ac:dyDescent="0.3">
      <c r="A380" s="7"/>
      <c r="B380" s="3"/>
      <c r="C380" s="3"/>
      <c r="D380" s="5"/>
      <c r="E380" s="6"/>
      <c r="F380" s="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2.75" customHeight="1" x14ac:dyDescent="0.3">
      <c r="A381" s="7"/>
      <c r="B381" s="3"/>
      <c r="C381" s="3"/>
      <c r="D381" s="5"/>
      <c r="E381" s="6"/>
      <c r="F381" s="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2.75" customHeight="1" x14ac:dyDescent="0.3">
      <c r="A382" s="7"/>
      <c r="B382" s="3"/>
      <c r="C382" s="3"/>
      <c r="D382" s="5"/>
      <c r="E382" s="6"/>
      <c r="F382" s="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2.75" customHeight="1" x14ac:dyDescent="0.3">
      <c r="A383" s="7"/>
      <c r="B383" s="3"/>
      <c r="C383" s="3"/>
      <c r="D383" s="5"/>
      <c r="E383" s="6"/>
      <c r="F383" s="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2.75" customHeight="1" x14ac:dyDescent="0.3">
      <c r="A384" s="7"/>
      <c r="B384" s="3"/>
      <c r="C384" s="3"/>
      <c r="D384" s="5"/>
      <c r="E384" s="6"/>
      <c r="F384" s="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2.75" customHeight="1" x14ac:dyDescent="0.3">
      <c r="A385" s="7"/>
      <c r="B385" s="3"/>
      <c r="C385" s="3"/>
      <c r="D385" s="5"/>
      <c r="E385" s="6"/>
      <c r="F385" s="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2.75" customHeight="1" x14ac:dyDescent="0.3">
      <c r="A386" s="7"/>
      <c r="B386" s="3"/>
      <c r="C386" s="3"/>
      <c r="D386" s="5"/>
      <c r="E386" s="6"/>
      <c r="F386" s="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2.75" customHeight="1" x14ac:dyDescent="0.3">
      <c r="A387" s="7"/>
      <c r="B387" s="3"/>
      <c r="C387" s="3"/>
      <c r="D387" s="5"/>
      <c r="E387" s="6"/>
      <c r="F387" s="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2.75" customHeight="1" x14ac:dyDescent="0.3">
      <c r="A388" s="7"/>
      <c r="B388" s="3"/>
      <c r="C388" s="3"/>
      <c r="D388" s="5"/>
      <c r="E388" s="6"/>
      <c r="F388" s="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2.75" customHeight="1" x14ac:dyDescent="0.3">
      <c r="A389" s="7"/>
      <c r="B389" s="3"/>
      <c r="C389" s="3"/>
      <c r="D389" s="5"/>
      <c r="E389" s="6"/>
      <c r="F389" s="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2.75" customHeight="1" x14ac:dyDescent="0.3">
      <c r="A390" s="7"/>
      <c r="B390" s="3"/>
      <c r="C390" s="3"/>
      <c r="D390" s="5"/>
      <c r="E390" s="6"/>
      <c r="F390" s="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2.75" customHeight="1" x14ac:dyDescent="0.3">
      <c r="A391" s="7"/>
      <c r="B391" s="3"/>
      <c r="C391" s="3"/>
      <c r="D391" s="5"/>
      <c r="E391" s="6"/>
      <c r="F391" s="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2.75" customHeight="1" x14ac:dyDescent="0.3">
      <c r="A392" s="7"/>
      <c r="B392" s="3"/>
      <c r="C392" s="3"/>
      <c r="D392" s="5"/>
      <c r="E392" s="6"/>
      <c r="F392" s="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2.75" customHeight="1" x14ac:dyDescent="0.3">
      <c r="A393" s="7"/>
      <c r="B393" s="3"/>
      <c r="C393" s="3"/>
      <c r="D393" s="5"/>
      <c r="E393" s="6"/>
      <c r="F393" s="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2.75" customHeight="1" x14ac:dyDescent="0.3">
      <c r="A394" s="7"/>
      <c r="B394" s="3"/>
      <c r="C394" s="3"/>
      <c r="D394" s="5"/>
      <c r="E394" s="6"/>
      <c r="F394" s="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2.75" customHeight="1" x14ac:dyDescent="0.3">
      <c r="A395" s="7"/>
      <c r="B395" s="3"/>
      <c r="C395" s="3"/>
      <c r="D395" s="5"/>
      <c r="E395" s="6"/>
      <c r="F395" s="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2.75" customHeight="1" x14ac:dyDescent="0.3">
      <c r="A396" s="7"/>
      <c r="B396" s="3"/>
      <c r="C396" s="3"/>
      <c r="D396" s="5"/>
      <c r="E396" s="6"/>
      <c r="F396" s="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2.75" customHeight="1" x14ac:dyDescent="0.3">
      <c r="A397" s="7"/>
      <c r="B397" s="3"/>
      <c r="C397" s="3"/>
      <c r="D397" s="5"/>
      <c r="E397" s="6"/>
      <c r="F397" s="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2.75" customHeight="1" x14ac:dyDescent="0.3">
      <c r="A398" s="7"/>
      <c r="B398" s="3"/>
      <c r="C398" s="3"/>
      <c r="D398" s="5"/>
      <c r="E398" s="6"/>
      <c r="F398" s="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2.75" customHeight="1" x14ac:dyDescent="0.3">
      <c r="A399" s="7"/>
      <c r="B399" s="3"/>
      <c r="C399" s="3"/>
      <c r="D399" s="5"/>
      <c r="E399" s="6"/>
      <c r="F399" s="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2.75" customHeight="1" x14ac:dyDescent="0.3">
      <c r="A400" s="7"/>
      <c r="B400" s="3"/>
      <c r="C400" s="3"/>
      <c r="D400" s="5"/>
      <c r="E400" s="6"/>
      <c r="F400" s="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2.75" customHeight="1" x14ac:dyDescent="0.3">
      <c r="A401" s="7"/>
      <c r="B401" s="3"/>
      <c r="C401" s="3"/>
      <c r="D401" s="5"/>
      <c r="E401" s="6"/>
      <c r="F401" s="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2.75" customHeight="1" x14ac:dyDescent="0.3">
      <c r="A402" s="7"/>
      <c r="B402" s="3"/>
      <c r="C402" s="3"/>
      <c r="D402" s="5"/>
      <c r="E402" s="6"/>
      <c r="F402" s="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2.75" customHeight="1" x14ac:dyDescent="0.3">
      <c r="A403" s="7"/>
      <c r="B403" s="3"/>
      <c r="C403" s="3"/>
      <c r="D403" s="5"/>
      <c r="E403" s="6"/>
      <c r="F403" s="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2.75" customHeight="1" x14ac:dyDescent="0.3">
      <c r="A404" s="7"/>
      <c r="B404" s="3"/>
      <c r="C404" s="3"/>
      <c r="D404" s="5"/>
      <c r="E404" s="6"/>
      <c r="F404" s="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2.75" customHeight="1" x14ac:dyDescent="0.3">
      <c r="A405" s="7"/>
      <c r="B405" s="3"/>
      <c r="C405" s="3"/>
      <c r="D405" s="5"/>
      <c r="E405" s="6"/>
      <c r="F405" s="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2.75" customHeight="1" x14ac:dyDescent="0.3">
      <c r="A406" s="7"/>
      <c r="B406" s="3"/>
      <c r="C406" s="3"/>
      <c r="D406" s="5"/>
      <c r="E406" s="6"/>
      <c r="F406" s="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2.75" customHeight="1" x14ac:dyDescent="0.3">
      <c r="A407" s="7"/>
      <c r="B407" s="3"/>
      <c r="C407" s="3"/>
      <c r="D407" s="5"/>
      <c r="E407" s="6"/>
      <c r="F407" s="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2.75" customHeight="1" x14ac:dyDescent="0.3">
      <c r="A408" s="7"/>
      <c r="B408" s="3"/>
      <c r="C408" s="3"/>
      <c r="D408" s="5"/>
      <c r="E408" s="6"/>
      <c r="F408" s="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2.75" customHeight="1" x14ac:dyDescent="0.3">
      <c r="A409" s="7"/>
      <c r="B409" s="3"/>
      <c r="C409" s="3"/>
      <c r="D409" s="5"/>
      <c r="E409" s="6"/>
      <c r="F409" s="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2.75" customHeight="1" x14ac:dyDescent="0.3">
      <c r="A410" s="7"/>
      <c r="B410" s="3"/>
      <c r="C410" s="3"/>
      <c r="D410" s="5"/>
      <c r="E410" s="6"/>
      <c r="F410" s="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2.75" customHeight="1" x14ac:dyDescent="0.3">
      <c r="A411" s="7"/>
      <c r="B411" s="3"/>
      <c r="C411" s="3"/>
      <c r="D411" s="5"/>
      <c r="E411" s="6"/>
      <c r="F411" s="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2.75" customHeight="1" x14ac:dyDescent="0.3">
      <c r="A412" s="7"/>
      <c r="B412" s="3"/>
      <c r="C412" s="3"/>
      <c r="D412" s="5"/>
      <c r="E412" s="6"/>
      <c r="F412" s="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2.75" customHeight="1" x14ac:dyDescent="0.3">
      <c r="A413" s="7"/>
      <c r="B413" s="3"/>
      <c r="C413" s="3"/>
      <c r="D413" s="5"/>
      <c r="E413" s="6"/>
      <c r="F413" s="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2.75" customHeight="1" x14ac:dyDescent="0.3">
      <c r="A414" s="7"/>
      <c r="B414" s="3"/>
      <c r="C414" s="3"/>
      <c r="D414" s="5"/>
      <c r="E414" s="6"/>
      <c r="F414" s="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2.75" customHeight="1" x14ac:dyDescent="0.3">
      <c r="A415" s="7"/>
      <c r="B415" s="3"/>
      <c r="C415" s="3"/>
      <c r="D415" s="5"/>
      <c r="E415" s="6"/>
      <c r="F415" s="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2.75" customHeight="1" x14ac:dyDescent="0.3">
      <c r="A416" s="7"/>
      <c r="B416" s="3"/>
      <c r="C416" s="3"/>
      <c r="D416" s="5"/>
      <c r="E416" s="6"/>
      <c r="F416" s="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2.75" customHeight="1" x14ac:dyDescent="0.3">
      <c r="A417" s="7"/>
      <c r="B417" s="3"/>
      <c r="C417" s="3"/>
      <c r="D417" s="5"/>
      <c r="E417" s="6"/>
      <c r="F417" s="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2.75" customHeight="1" x14ac:dyDescent="0.3">
      <c r="A418" s="7"/>
      <c r="B418" s="3"/>
      <c r="C418" s="3"/>
      <c r="D418" s="5"/>
      <c r="E418" s="6"/>
      <c r="F418" s="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2.75" customHeight="1" x14ac:dyDescent="0.3">
      <c r="A419" s="7"/>
      <c r="B419" s="3"/>
      <c r="C419" s="3"/>
      <c r="D419" s="5"/>
      <c r="E419" s="6"/>
      <c r="F419" s="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2.75" customHeight="1" x14ac:dyDescent="0.3">
      <c r="A420" s="7"/>
      <c r="B420" s="3"/>
      <c r="C420" s="3"/>
      <c r="D420" s="5"/>
      <c r="E420" s="6"/>
      <c r="F420" s="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2.75" customHeight="1" x14ac:dyDescent="0.3">
      <c r="A421" s="7"/>
      <c r="B421" s="3"/>
      <c r="C421" s="3"/>
      <c r="D421" s="5"/>
      <c r="E421" s="6"/>
      <c r="F421" s="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2.75" customHeight="1" x14ac:dyDescent="0.3">
      <c r="A422" s="7"/>
      <c r="B422" s="3"/>
      <c r="C422" s="3"/>
      <c r="D422" s="5"/>
      <c r="E422" s="6"/>
      <c r="F422" s="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2.75" customHeight="1" x14ac:dyDescent="0.3">
      <c r="A423" s="7"/>
      <c r="B423" s="3"/>
      <c r="C423" s="3"/>
      <c r="D423" s="5"/>
      <c r="E423" s="6"/>
      <c r="F423" s="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2.75" customHeight="1" x14ac:dyDescent="0.3">
      <c r="A424" s="7"/>
      <c r="B424" s="3"/>
      <c r="C424" s="3"/>
      <c r="D424" s="5"/>
      <c r="E424" s="6"/>
      <c r="F424" s="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2.75" customHeight="1" x14ac:dyDescent="0.3">
      <c r="A425" s="7"/>
      <c r="B425" s="3"/>
      <c r="C425" s="3"/>
      <c r="D425" s="5"/>
      <c r="E425" s="6"/>
      <c r="F425" s="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2.75" customHeight="1" x14ac:dyDescent="0.3">
      <c r="A426" s="7"/>
      <c r="B426" s="3"/>
      <c r="C426" s="3"/>
      <c r="D426" s="5"/>
      <c r="E426" s="6"/>
      <c r="F426" s="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2.75" customHeight="1" x14ac:dyDescent="0.3">
      <c r="A427" s="7"/>
      <c r="B427" s="3"/>
      <c r="C427" s="3"/>
      <c r="D427" s="5"/>
      <c r="E427" s="6"/>
      <c r="F427" s="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2.75" customHeight="1" x14ac:dyDescent="0.3">
      <c r="A428" s="7"/>
      <c r="B428" s="3"/>
      <c r="C428" s="3"/>
      <c r="D428" s="5"/>
      <c r="E428" s="6"/>
      <c r="F428" s="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2.75" customHeight="1" x14ac:dyDescent="0.3">
      <c r="A429" s="7"/>
      <c r="B429" s="3"/>
      <c r="C429" s="3"/>
      <c r="D429" s="5"/>
      <c r="E429" s="6"/>
      <c r="F429" s="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2.75" customHeight="1" x14ac:dyDescent="0.3">
      <c r="A430" s="7"/>
      <c r="B430" s="3"/>
      <c r="C430" s="3"/>
      <c r="D430" s="5"/>
      <c r="E430" s="6"/>
      <c r="F430" s="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2.75" customHeight="1" x14ac:dyDescent="0.3">
      <c r="A431" s="7"/>
      <c r="B431" s="3"/>
      <c r="C431" s="3"/>
      <c r="D431" s="5"/>
      <c r="E431" s="6"/>
      <c r="F431" s="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2.75" customHeight="1" x14ac:dyDescent="0.3">
      <c r="A432" s="7"/>
      <c r="B432" s="3"/>
      <c r="C432" s="3"/>
      <c r="D432" s="5"/>
      <c r="E432" s="6"/>
      <c r="F432" s="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2.75" customHeight="1" x14ac:dyDescent="0.3">
      <c r="A433" s="7"/>
      <c r="B433" s="3"/>
      <c r="C433" s="3"/>
      <c r="D433" s="5"/>
      <c r="E433" s="6"/>
      <c r="F433" s="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2.75" customHeight="1" x14ac:dyDescent="0.3">
      <c r="A434" s="7"/>
      <c r="B434" s="3"/>
      <c r="C434" s="3"/>
      <c r="D434" s="5"/>
      <c r="E434" s="6"/>
      <c r="F434" s="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2.75" customHeight="1" x14ac:dyDescent="0.3">
      <c r="A435" s="7"/>
      <c r="B435" s="3"/>
      <c r="C435" s="3"/>
      <c r="D435" s="5"/>
      <c r="E435" s="6"/>
      <c r="F435" s="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2.75" customHeight="1" x14ac:dyDescent="0.3">
      <c r="A436" s="7"/>
      <c r="B436" s="3"/>
      <c r="C436" s="3"/>
      <c r="D436" s="5"/>
      <c r="E436" s="6"/>
      <c r="F436" s="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2.75" customHeight="1" x14ac:dyDescent="0.3">
      <c r="A437" s="7"/>
      <c r="B437" s="3"/>
      <c r="C437" s="3"/>
      <c r="D437" s="5"/>
      <c r="E437" s="6"/>
      <c r="F437" s="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2.75" customHeight="1" x14ac:dyDescent="0.3">
      <c r="A438" s="7"/>
      <c r="B438" s="3"/>
      <c r="C438" s="3"/>
      <c r="D438" s="5"/>
      <c r="E438" s="6"/>
      <c r="F438" s="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2.75" customHeight="1" x14ac:dyDescent="0.3">
      <c r="A439" s="7"/>
      <c r="B439" s="3"/>
      <c r="C439" s="3"/>
      <c r="D439" s="5"/>
      <c r="E439" s="6"/>
      <c r="F439" s="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2.75" customHeight="1" x14ac:dyDescent="0.3">
      <c r="A440" s="7"/>
      <c r="B440" s="3"/>
      <c r="C440" s="3"/>
      <c r="D440" s="5"/>
      <c r="E440" s="6"/>
      <c r="F440" s="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2.75" customHeight="1" x14ac:dyDescent="0.3">
      <c r="A441" s="7"/>
      <c r="B441" s="3"/>
      <c r="C441" s="3"/>
      <c r="D441" s="5"/>
      <c r="E441" s="6"/>
      <c r="F441" s="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2.75" customHeight="1" x14ac:dyDescent="0.3">
      <c r="A442" s="7"/>
      <c r="B442" s="3"/>
      <c r="C442" s="3"/>
      <c r="D442" s="5"/>
      <c r="E442" s="6"/>
      <c r="F442" s="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2.75" customHeight="1" x14ac:dyDescent="0.3">
      <c r="A443" s="7"/>
      <c r="B443" s="3"/>
      <c r="C443" s="3"/>
      <c r="D443" s="5"/>
      <c r="E443" s="6"/>
      <c r="F443" s="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2.75" customHeight="1" x14ac:dyDescent="0.3">
      <c r="A444" s="7"/>
      <c r="B444" s="3"/>
      <c r="C444" s="3"/>
      <c r="D444" s="5"/>
      <c r="E444" s="6"/>
      <c r="F444" s="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2.75" customHeight="1" x14ac:dyDescent="0.3">
      <c r="A445" s="7"/>
      <c r="B445" s="3"/>
      <c r="C445" s="3"/>
      <c r="D445" s="5"/>
      <c r="E445" s="6"/>
      <c r="F445" s="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2.75" customHeight="1" x14ac:dyDescent="0.3">
      <c r="A446" s="7"/>
      <c r="B446" s="3"/>
      <c r="C446" s="3"/>
      <c r="D446" s="5"/>
      <c r="E446" s="6"/>
      <c r="F446" s="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2.75" customHeight="1" x14ac:dyDescent="0.3">
      <c r="A447" s="7"/>
      <c r="B447" s="3"/>
      <c r="C447" s="3"/>
      <c r="D447" s="5"/>
      <c r="E447" s="6"/>
      <c r="F447" s="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2.75" customHeight="1" x14ac:dyDescent="0.3">
      <c r="A448" s="7"/>
      <c r="B448" s="3"/>
      <c r="C448" s="3"/>
      <c r="D448" s="5"/>
      <c r="E448" s="6"/>
      <c r="F448" s="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2.75" customHeight="1" x14ac:dyDescent="0.3">
      <c r="A449" s="7"/>
      <c r="B449" s="3"/>
      <c r="C449" s="3"/>
      <c r="D449" s="5"/>
      <c r="E449" s="6"/>
      <c r="F449" s="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2.75" customHeight="1" x14ac:dyDescent="0.3">
      <c r="A450" s="7"/>
      <c r="B450" s="3"/>
      <c r="C450" s="3"/>
      <c r="D450" s="5"/>
      <c r="E450" s="6"/>
      <c r="F450" s="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2.75" customHeight="1" x14ac:dyDescent="0.3">
      <c r="A451" s="7"/>
      <c r="B451" s="3"/>
      <c r="C451" s="3"/>
      <c r="D451" s="5"/>
      <c r="E451" s="6"/>
      <c r="F451" s="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2.75" customHeight="1" x14ac:dyDescent="0.3">
      <c r="A452" s="7"/>
      <c r="B452" s="3"/>
      <c r="C452" s="3"/>
      <c r="D452" s="5"/>
      <c r="E452" s="6"/>
      <c r="F452" s="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2.75" customHeight="1" x14ac:dyDescent="0.3">
      <c r="A453" s="7"/>
      <c r="B453" s="3"/>
      <c r="C453" s="3"/>
      <c r="D453" s="5"/>
      <c r="E453" s="6"/>
      <c r="F453" s="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2.75" customHeight="1" x14ac:dyDescent="0.3">
      <c r="A454" s="7"/>
      <c r="B454" s="3"/>
      <c r="C454" s="3"/>
      <c r="D454" s="5"/>
      <c r="E454" s="6"/>
      <c r="F454" s="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2.75" customHeight="1" x14ac:dyDescent="0.3">
      <c r="A455" s="7"/>
      <c r="B455" s="3"/>
      <c r="C455" s="3"/>
      <c r="D455" s="5"/>
      <c r="E455" s="6"/>
      <c r="F455" s="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2.75" customHeight="1" x14ac:dyDescent="0.3">
      <c r="A456" s="7"/>
      <c r="B456" s="3"/>
      <c r="C456" s="3"/>
      <c r="D456" s="5"/>
      <c r="E456" s="6"/>
      <c r="F456" s="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2.75" customHeight="1" x14ac:dyDescent="0.3">
      <c r="A457" s="7"/>
      <c r="B457" s="3"/>
      <c r="C457" s="3"/>
      <c r="D457" s="5"/>
      <c r="E457" s="6"/>
      <c r="F457" s="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2.75" customHeight="1" x14ac:dyDescent="0.3">
      <c r="A458" s="7"/>
      <c r="B458" s="3"/>
      <c r="C458" s="3"/>
      <c r="D458" s="5"/>
      <c r="E458" s="6"/>
      <c r="F458" s="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2.75" customHeight="1" x14ac:dyDescent="0.3">
      <c r="A459" s="7"/>
      <c r="B459" s="3"/>
      <c r="C459" s="3"/>
      <c r="D459" s="5"/>
      <c r="E459" s="6"/>
      <c r="F459" s="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2.75" customHeight="1" x14ac:dyDescent="0.3">
      <c r="A460" s="7"/>
      <c r="B460" s="3"/>
      <c r="C460" s="3"/>
      <c r="D460" s="5"/>
      <c r="E460" s="6"/>
      <c r="F460" s="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2.75" customHeight="1" x14ac:dyDescent="0.3">
      <c r="A461" s="7"/>
      <c r="B461" s="3"/>
      <c r="C461" s="3"/>
      <c r="D461" s="5"/>
      <c r="E461" s="6"/>
      <c r="F461" s="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2.75" customHeight="1" x14ac:dyDescent="0.3">
      <c r="A462" s="7"/>
      <c r="B462" s="3"/>
      <c r="C462" s="3"/>
      <c r="D462" s="5"/>
      <c r="E462" s="6"/>
      <c r="F462" s="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2.75" customHeight="1" x14ac:dyDescent="0.3">
      <c r="A463" s="7"/>
      <c r="B463" s="3"/>
      <c r="C463" s="3"/>
      <c r="D463" s="5"/>
      <c r="E463" s="6"/>
      <c r="F463" s="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2.75" customHeight="1" x14ac:dyDescent="0.3">
      <c r="A464" s="7"/>
      <c r="B464" s="3"/>
      <c r="C464" s="3"/>
      <c r="D464" s="5"/>
      <c r="E464" s="6"/>
      <c r="F464" s="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2.75" customHeight="1" x14ac:dyDescent="0.3">
      <c r="A465" s="7"/>
      <c r="B465" s="3"/>
      <c r="C465" s="3"/>
      <c r="D465" s="5"/>
      <c r="E465" s="6"/>
      <c r="F465" s="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2.75" customHeight="1" x14ac:dyDescent="0.3">
      <c r="A466" s="7"/>
      <c r="B466" s="3"/>
      <c r="C466" s="3"/>
      <c r="D466" s="5"/>
      <c r="E466" s="6"/>
      <c r="F466" s="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2.75" customHeight="1" x14ac:dyDescent="0.3">
      <c r="A467" s="7"/>
      <c r="B467" s="3"/>
      <c r="C467" s="3"/>
      <c r="D467" s="5"/>
      <c r="E467" s="6"/>
      <c r="F467" s="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2.75" customHeight="1" x14ac:dyDescent="0.3">
      <c r="A468" s="7"/>
      <c r="B468" s="3"/>
      <c r="C468" s="3"/>
      <c r="D468" s="5"/>
      <c r="E468" s="6"/>
      <c r="F468" s="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2.75" customHeight="1" x14ac:dyDescent="0.3">
      <c r="A469" s="7"/>
      <c r="B469" s="3"/>
      <c r="C469" s="3"/>
      <c r="D469" s="5"/>
      <c r="E469" s="6"/>
      <c r="F469" s="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2.75" customHeight="1" x14ac:dyDescent="0.3">
      <c r="A470" s="7"/>
      <c r="B470" s="3"/>
      <c r="C470" s="3"/>
      <c r="D470" s="5"/>
      <c r="E470" s="6"/>
      <c r="F470" s="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2.75" customHeight="1" x14ac:dyDescent="0.3">
      <c r="A471" s="7"/>
      <c r="B471" s="3"/>
      <c r="C471" s="3"/>
      <c r="D471" s="5"/>
      <c r="E471" s="6"/>
      <c r="F471" s="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2.75" customHeight="1" x14ac:dyDescent="0.3">
      <c r="A472" s="7"/>
      <c r="B472" s="3"/>
      <c r="C472" s="3"/>
      <c r="D472" s="5"/>
      <c r="E472" s="6"/>
      <c r="F472" s="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2.75" customHeight="1" x14ac:dyDescent="0.3">
      <c r="A473" s="7"/>
      <c r="B473" s="3"/>
      <c r="C473" s="3"/>
      <c r="D473" s="5"/>
      <c r="E473" s="6"/>
      <c r="F473" s="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2.75" customHeight="1" x14ac:dyDescent="0.3">
      <c r="A474" s="7"/>
      <c r="B474" s="3"/>
      <c r="C474" s="3"/>
      <c r="D474" s="5"/>
      <c r="E474" s="6"/>
      <c r="F474" s="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2.75" customHeight="1" x14ac:dyDescent="0.3">
      <c r="A475" s="7"/>
      <c r="B475" s="3"/>
      <c r="C475" s="3"/>
      <c r="D475" s="5"/>
      <c r="E475" s="6"/>
      <c r="F475" s="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2.75" customHeight="1" x14ac:dyDescent="0.3">
      <c r="A476" s="7"/>
      <c r="B476" s="3"/>
      <c r="C476" s="3"/>
      <c r="D476" s="5"/>
      <c r="E476" s="6"/>
      <c r="F476" s="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2.75" customHeight="1" x14ac:dyDescent="0.3">
      <c r="A477" s="7"/>
      <c r="B477" s="3"/>
      <c r="C477" s="3"/>
      <c r="D477" s="5"/>
      <c r="E477" s="6"/>
      <c r="F477" s="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2.75" customHeight="1" x14ac:dyDescent="0.3">
      <c r="A478" s="7"/>
      <c r="B478" s="3"/>
      <c r="C478" s="3"/>
      <c r="D478" s="5"/>
      <c r="E478" s="6"/>
      <c r="F478" s="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2.75" customHeight="1" x14ac:dyDescent="0.3">
      <c r="A479" s="7"/>
      <c r="B479" s="3"/>
      <c r="C479" s="3"/>
      <c r="D479" s="5"/>
      <c r="E479" s="6"/>
      <c r="F479" s="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2.75" customHeight="1" x14ac:dyDescent="0.3">
      <c r="A480" s="7"/>
      <c r="B480" s="3"/>
      <c r="C480" s="3"/>
      <c r="D480" s="5"/>
      <c r="E480" s="6"/>
      <c r="F480" s="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2.75" customHeight="1" x14ac:dyDescent="0.3">
      <c r="A481" s="7"/>
      <c r="B481" s="3"/>
      <c r="C481" s="3"/>
      <c r="D481" s="5"/>
      <c r="E481" s="6"/>
      <c r="F481" s="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2.75" customHeight="1" x14ac:dyDescent="0.3">
      <c r="A482" s="7"/>
      <c r="B482" s="3"/>
      <c r="C482" s="3"/>
      <c r="D482" s="5"/>
      <c r="E482" s="6"/>
      <c r="F482" s="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2.75" customHeight="1" x14ac:dyDescent="0.3">
      <c r="A483" s="7"/>
      <c r="B483" s="3"/>
      <c r="C483" s="3"/>
      <c r="D483" s="5"/>
      <c r="E483" s="6"/>
      <c r="F483" s="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2.75" customHeight="1" x14ac:dyDescent="0.3">
      <c r="A484" s="7"/>
      <c r="B484" s="3"/>
      <c r="C484" s="3"/>
      <c r="D484" s="5"/>
      <c r="E484" s="6"/>
      <c r="F484" s="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2.75" customHeight="1" x14ac:dyDescent="0.3">
      <c r="A485" s="7"/>
      <c r="B485" s="3"/>
      <c r="C485" s="3"/>
      <c r="D485" s="5"/>
      <c r="E485" s="6"/>
      <c r="F485" s="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2.75" customHeight="1" x14ac:dyDescent="0.3">
      <c r="A486" s="7"/>
      <c r="B486" s="3"/>
      <c r="C486" s="3"/>
      <c r="D486" s="5"/>
      <c r="E486" s="6"/>
      <c r="F486" s="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2.75" customHeight="1" x14ac:dyDescent="0.3">
      <c r="A487" s="7"/>
      <c r="B487" s="3"/>
      <c r="C487" s="3"/>
      <c r="D487" s="5"/>
      <c r="E487" s="6"/>
      <c r="F487" s="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2.75" customHeight="1" x14ac:dyDescent="0.3">
      <c r="A488" s="7"/>
      <c r="B488" s="3"/>
      <c r="C488" s="3"/>
      <c r="D488" s="5"/>
      <c r="E488" s="6"/>
      <c r="F488" s="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2.75" customHeight="1" x14ac:dyDescent="0.3">
      <c r="A489" s="7"/>
      <c r="B489" s="3"/>
      <c r="C489" s="3"/>
      <c r="D489" s="5"/>
      <c r="E489" s="6"/>
      <c r="F489" s="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2.75" customHeight="1" x14ac:dyDescent="0.3">
      <c r="A490" s="7"/>
      <c r="B490" s="3"/>
      <c r="C490" s="3"/>
      <c r="D490" s="5"/>
      <c r="E490" s="6"/>
      <c r="F490" s="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2.75" customHeight="1" x14ac:dyDescent="0.3">
      <c r="A491" s="7"/>
      <c r="B491" s="3"/>
      <c r="C491" s="3"/>
      <c r="D491" s="5"/>
      <c r="E491" s="6"/>
      <c r="F491" s="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2.75" customHeight="1" x14ac:dyDescent="0.3">
      <c r="A492" s="7"/>
      <c r="B492" s="3"/>
      <c r="C492" s="3"/>
      <c r="D492" s="5"/>
      <c r="E492" s="6"/>
      <c r="F492" s="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2.75" customHeight="1" x14ac:dyDescent="0.3">
      <c r="A493" s="7"/>
      <c r="B493" s="3"/>
      <c r="C493" s="3"/>
      <c r="D493" s="5"/>
      <c r="E493" s="6"/>
      <c r="F493" s="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2.75" customHeight="1" x14ac:dyDescent="0.3">
      <c r="A494" s="7"/>
      <c r="B494" s="3"/>
      <c r="C494" s="3"/>
      <c r="D494" s="5"/>
      <c r="E494" s="6"/>
      <c r="F494" s="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2.75" customHeight="1" x14ac:dyDescent="0.3">
      <c r="A495" s="7"/>
      <c r="B495" s="3"/>
      <c r="C495" s="3"/>
      <c r="D495" s="5"/>
      <c r="E495" s="6"/>
      <c r="F495" s="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2.75" customHeight="1" x14ac:dyDescent="0.3">
      <c r="A496" s="7"/>
      <c r="B496" s="3"/>
      <c r="C496" s="3"/>
      <c r="D496" s="5"/>
      <c r="E496" s="6"/>
      <c r="F496" s="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2.75" customHeight="1" x14ac:dyDescent="0.3">
      <c r="A497" s="7"/>
      <c r="B497" s="3"/>
      <c r="C497" s="3"/>
      <c r="D497" s="5"/>
      <c r="E497" s="6"/>
      <c r="F497" s="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2.75" customHeight="1" x14ac:dyDescent="0.3">
      <c r="A498" s="7"/>
      <c r="B498" s="3"/>
      <c r="C498" s="3"/>
      <c r="D498" s="5"/>
      <c r="E498" s="6"/>
      <c r="F498" s="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2.75" customHeight="1" x14ac:dyDescent="0.3">
      <c r="A499" s="7"/>
      <c r="B499" s="3"/>
      <c r="C499" s="3"/>
      <c r="D499" s="5"/>
      <c r="E499" s="6"/>
      <c r="F499" s="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2.75" customHeight="1" x14ac:dyDescent="0.3">
      <c r="A500" s="7"/>
      <c r="B500" s="3"/>
      <c r="C500" s="3"/>
      <c r="D500" s="5"/>
      <c r="E500" s="6"/>
      <c r="F500" s="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2.75" customHeight="1" x14ac:dyDescent="0.3">
      <c r="A501" s="7"/>
      <c r="B501" s="3"/>
      <c r="C501" s="3"/>
      <c r="D501" s="5"/>
      <c r="E501" s="6"/>
      <c r="F501" s="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2.75" customHeight="1" x14ac:dyDescent="0.3">
      <c r="A502" s="7"/>
      <c r="B502" s="3"/>
      <c r="C502" s="3"/>
      <c r="D502" s="5"/>
      <c r="E502" s="6"/>
      <c r="F502" s="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2.75" customHeight="1" x14ac:dyDescent="0.3">
      <c r="A503" s="7"/>
      <c r="B503" s="3"/>
      <c r="C503" s="3"/>
      <c r="D503" s="5"/>
      <c r="E503" s="6"/>
      <c r="F503" s="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2.75" customHeight="1" x14ac:dyDescent="0.3">
      <c r="A504" s="7"/>
      <c r="B504" s="3"/>
      <c r="C504" s="3"/>
      <c r="D504" s="5"/>
      <c r="E504" s="6"/>
      <c r="F504" s="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2.75" customHeight="1" x14ac:dyDescent="0.3">
      <c r="A505" s="7"/>
      <c r="B505" s="3"/>
      <c r="C505" s="3"/>
      <c r="D505" s="5"/>
      <c r="E505" s="6"/>
      <c r="F505" s="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2.75" customHeight="1" x14ac:dyDescent="0.3">
      <c r="A506" s="7"/>
      <c r="B506" s="3"/>
      <c r="C506" s="3"/>
      <c r="D506" s="5"/>
      <c r="E506" s="6"/>
      <c r="F506" s="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2.75" customHeight="1" x14ac:dyDescent="0.3">
      <c r="A507" s="7"/>
      <c r="B507" s="3"/>
      <c r="C507" s="3"/>
      <c r="D507" s="5"/>
      <c r="E507" s="6"/>
      <c r="F507" s="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2.75" customHeight="1" x14ac:dyDescent="0.3">
      <c r="A508" s="7"/>
      <c r="B508" s="3"/>
      <c r="C508" s="3"/>
      <c r="D508" s="5"/>
      <c r="E508" s="6"/>
      <c r="F508" s="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2.75" customHeight="1" x14ac:dyDescent="0.3">
      <c r="A509" s="7"/>
      <c r="B509" s="3"/>
      <c r="C509" s="3"/>
      <c r="D509" s="5"/>
      <c r="E509" s="6"/>
      <c r="F509" s="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2.75" customHeight="1" x14ac:dyDescent="0.3">
      <c r="A510" s="7"/>
      <c r="B510" s="3"/>
      <c r="C510" s="3"/>
      <c r="D510" s="5"/>
      <c r="E510" s="6"/>
      <c r="F510" s="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2.75" customHeight="1" x14ac:dyDescent="0.3">
      <c r="A511" s="7"/>
      <c r="B511" s="3"/>
      <c r="C511" s="3"/>
      <c r="D511" s="5"/>
      <c r="E511" s="6"/>
      <c r="F511" s="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2.75" customHeight="1" x14ac:dyDescent="0.3">
      <c r="A512" s="7"/>
      <c r="B512" s="3"/>
      <c r="C512" s="3"/>
      <c r="D512" s="5"/>
      <c r="E512" s="6"/>
      <c r="F512" s="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2.75" customHeight="1" x14ac:dyDescent="0.3">
      <c r="A513" s="7"/>
      <c r="B513" s="3"/>
      <c r="C513" s="3"/>
      <c r="D513" s="5"/>
      <c r="E513" s="6"/>
      <c r="F513" s="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2.75" customHeight="1" x14ac:dyDescent="0.3">
      <c r="A514" s="7"/>
      <c r="B514" s="3"/>
      <c r="C514" s="3"/>
      <c r="D514" s="5"/>
      <c r="E514" s="6"/>
      <c r="F514" s="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2.75" customHeight="1" x14ac:dyDescent="0.3">
      <c r="A515" s="7"/>
      <c r="B515" s="3"/>
      <c r="C515" s="3"/>
      <c r="D515" s="5"/>
      <c r="E515" s="6"/>
      <c r="F515" s="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2.75" customHeight="1" x14ac:dyDescent="0.3">
      <c r="A516" s="7"/>
      <c r="B516" s="3"/>
      <c r="C516" s="3"/>
      <c r="D516" s="5"/>
      <c r="E516" s="6"/>
      <c r="F516" s="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2.75" customHeight="1" x14ac:dyDescent="0.3">
      <c r="A517" s="7"/>
      <c r="B517" s="3"/>
      <c r="C517" s="3"/>
      <c r="D517" s="5"/>
      <c r="E517" s="6"/>
      <c r="F517" s="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2.75" customHeight="1" x14ac:dyDescent="0.3">
      <c r="A518" s="7"/>
      <c r="B518" s="3"/>
      <c r="C518" s="3"/>
      <c r="D518" s="5"/>
      <c r="E518" s="6"/>
      <c r="F518" s="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2.75" customHeight="1" x14ac:dyDescent="0.3">
      <c r="A519" s="7"/>
      <c r="B519" s="3"/>
      <c r="C519" s="3"/>
      <c r="D519" s="5"/>
      <c r="E519" s="6"/>
      <c r="F519" s="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2.75" customHeight="1" x14ac:dyDescent="0.3">
      <c r="A520" s="7"/>
      <c r="B520" s="3"/>
      <c r="C520" s="3"/>
      <c r="D520" s="5"/>
      <c r="E520" s="6"/>
      <c r="F520" s="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2.75" customHeight="1" x14ac:dyDescent="0.3">
      <c r="A521" s="7"/>
      <c r="B521" s="3"/>
      <c r="C521" s="3"/>
      <c r="D521" s="5"/>
      <c r="E521" s="6"/>
      <c r="F521" s="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2.75" customHeight="1" x14ac:dyDescent="0.3">
      <c r="A522" s="7"/>
      <c r="B522" s="3"/>
      <c r="C522" s="3"/>
      <c r="D522" s="5"/>
      <c r="E522" s="6"/>
      <c r="F522" s="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2.75" customHeight="1" x14ac:dyDescent="0.3">
      <c r="A523" s="7"/>
      <c r="B523" s="3"/>
      <c r="C523" s="3"/>
      <c r="D523" s="5"/>
      <c r="E523" s="6"/>
      <c r="F523" s="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2.75" customHeight="1" x14ac:dyDescent="0.3">
      <c r="A524" s="7"/>
      <c r="B524" s="3"/>
      <c r="C524" s="3"/>
      <c r="D524" s="5"/>
      <c r="E524" s="6"/>
      <c r="F524" s="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2.75" customHeight="1" x14ac:dyDescent="0.3">
      <c r="A525" s="7"/>
      <c r="B525" s="3"/>
      <c r="C525" s="3"/>
      <c r="D525" s="5"/>
      <c r="E525" s="6"/>
      <c r="F525" s="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2.75" customHeight="1" x14ac:dyDescent="0.3">
      <c r="A526" s="7"/>
      <c r="B526" s="3"/>
      <c r="C526" s="3"/>
      <c r="D526" s="5"/>
      <c r="E526" s="6"/>
      <c r="F526" s="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2.75" customHeight="1" x14ac:dyDescent="0.3">
      <c r="A527" s="7"/>
      <c r="B527" s="3"/>
      <c r="C527" s="3"/>
      <c r="D527" s="5"/>
      <c r="E527" s="6"/>
      <c r="F527" s="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2.75" customHeight="1" x14ac:dyDescent="0.3">
      <c r="A528" s="7"/>
      <c r="B528" s="3"/>
      <c r="C528" s="3"/>
      <c r="D528" s="5"/>
      <c r="E528" s="6"/>
      <c r="F528" s="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2.75" customHeight="1" x14ac:dyDescent="0.3">
      <c r="A529" s="7"/>
      <c r="B529" s="3"/>
      <c r="C529" s="3"/>
      <c r="D529" s="5"/>
      <c r="E529" s="6"/>
      <c r="F529" s="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2.75" customHeight="1" x14ac:dyDescent="0.3">
      <c r="A530" s="7"/>
      <c r="B530" s="3"/>
      <c r="C530" s="3"/>
      <c r="D530" s="5"/>
      <c r="E530" s="6"/>
      <c r="F530" s="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2.75" customHeight="1" x14ac:dyDescent="0.3">
      <c r="A531" s="7"/>
      <c r="B531" s="3"/>
      <c r="C531" s="3"/>
      <c r="D531" s="5"/>
      <c r="E531" s="6"/>
      <c r="F531" s="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2.75" customHeight="1" x14ac:dyDescent="0.3">
      <c r="A532" s="7"/>
      <c r="B532" s="3"/>
      <c r="C532" s="3"/>
      <c r="D532" s="5"/>
      <c r="E532" s="6"/>
      <c r="F532" s="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2.75" customHeight="1" x14ac:dyDescent="0.3">
      <c r="A533" s="7"/>
      <c r="B533" s="3"/>
      <c r="C533" s="3"/>
      <c r="D533" s="5"/>
      <c r="E533" s="6"/>
      <c r="F533" s="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2.75" customHeight="1" x14ac:dyDescent="0.3">
      <c r="A534" s="7"/>
      <c r="B534" s="3"/>
      <c r="C534" s="3"/>
      <c r="D534" s="5"/>
      <c r="E534" s="6"/>
      <c r="F534" s="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2.75" customHeight="1" x14ac:dyDescent="0.3">
      <c r="A535" s="7"/>
      <c r="B535" s="3"/>
      <c r="C535" s="3"/>
      <c r="D535" s="5"/>
      <c r="E535" s="6"/>
      <c r="F535" s="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2.75" customHeight="1" x14ac:dyDescent="0.3">
      <c r="A536" s="7"/>
      <c r="B536" s="3"/>
      <c r="C536" s="3"/>
      <c r="D536" s="5"/>
      <c r="E536" s="6"/>
      <c r="F536" s="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2.75" customHeight="1" x14ac:dyDescent="0.3">
      <c r="A537" s="7"/>
      <c r="B537" s="3"/>
      <c r="C537" s="3"/>
      <c r="D537" s="5"/>
      <c r="E537" s="6"/>
      <c r="F537" s="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2.75" customHeight="1" x14ac:dyDescent="0.3">
      <c r="A538" s="7"/>
      <c r="B538" s="3"/>
      <c r="C538" s="3"/>
      <c r="D538" s="5"/>
      <c r="E538" s="6"/>
      <c r="F538" s="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2.75" customHeight="1" x14ac:dyDescent="0.3">
      <c r="A539" s="7"/>
      <c r="B539" s="3"/>
      <c r="C539" s="3"/>
      <c r="D539" s="5"/>
      <c r="E539" s="6"/>
      <c r="F539" s="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2.75" customHeight="1" x14ac:dyDescent="0.3">
      <c r="A540" s="7"/>
      <c r="B540" s="3"/>
      <c r="C540" s="3"/>
      <c r="D540" s="5"/>
      <c r="E540" s="6"/>
      <c r="F540" s="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2.75" customHeight="1" x14ac:dyDescent="0.3">
      <c r="A541" s="7"/>
      <c r="B541" s="3"/>
      <c r="C541" s="3"/>
      <c r="D541" s="5"/>
      <c r="E541" s="6"/>
      <c r="F541" s="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2.75" customHeight="1" x14ac:dyDescent="0.3">
      <c r="A542" s="7"/>
      <c r="B542" s="3"/>
      <c r="C542" s="3"/>
      <c r="D542" s="5"/>
      <c r="E542" s="6"/>
      <c r="F542" s="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2.75" customHeight="1" x14ac:dyDescent="0.3">
      <c r="A543" s="7"/>
      <c r="B543" s="3"/>
      <c r="C543" s="3"/>
      <c r="D543" s="5"/>
      <c r="E543" s="6"/>
      <c r="F543" s="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2.75" customHeight="1" x14ac:dyDescent="0.3">
      <c r="A544" s="7"/>
      <c r="B544" s="3"/>
      <c r="C544" s="3"/>
      <c r="D544" s="5"/>
      <c r="E544" s="6"/>
      <c r="F544" s="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2.75" customHeight="1" x14ac:dyDescent="0.3">
      <c r="A545" s="7"/>
      <c r="B545" s="3"/>
      <c r="C545" s="3"/>
      <c r="D545" s="5"/>
      <c r="E545" s="6"/>
      <c r="F545" s="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2.75" customHeight="1" x14ac:dyDescent="0.3">
      <c r="A546" s="7"/>
      <c r="B546" s="3"/>
      <c r="C546" s="3"/>
      <c r="D546" s="5"/>
      <c r="E546" s="6"/>
      <c r="F546" s="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2.75" customHeight="1" x14ac:dyDescent="0.3">
      <c r="A547" s="7"/>
      <c r="B547" s="3"/>
      <c r="C547" s="3"/>
      <c r="D547" s="5"/>
      <c r="E547" s="6"/>
      <c r="F547" s="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2.75" customHeight="1" x14ac:dyDescent="0.3">
      <c r="A548" s="7"/>
      <c r="B548" s="3"/>
      <c r="C548" s="3"/>
      <c r="D548" s="5"/>
      <c r="E548" s="6"/>
      <c r="F548" s="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2.75" customHeight="1" x14ac:dyDescent="0.3">
      <c r="A549" s="7"/>
      <c r="B549" s="3"/>
      <c r="C549" s="3"/>
      <c r="D549" s="5"/>
      <c r="E549" s="6"/>
      <c r="F549" s="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2.75" customHeight="1" x14ac:dyDescent="0.3">
      <c r="A550" s="7"/>
      <c r="B550" s="3"/>
      <c r="C550" s="3"/>
      <c r="D550" s="5"/>
      <c r="E550" s="6"/>
      <c r="F550" s="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2.75" customHeight="1" x14ac:dyDescent="0.3">
      <c r="A551" s="7"/>
      <c r="B551" s="3"/>
      <c r="C551" s="3"/>
      <c r="D551" s="5"/>
      <c r="E551" s="6"/>
      <c r="F551" s="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2.75" customHeight="1" x14ac:dyDescent="0.3">
      <c r="A552" s="7"/>
      <c r="B552" s="3"/>
      <c r="C552" s="3"/>
      <c r="D552" s="5"/>
      <c r="E552" s="6"/>
      <c r="F552" s="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2.75" customHeight="1" x14ac:dyDescent="0.3">
      <c r="A553" s="7"/>
      <c r="B553" s="3"/>
      <c r="C553" s="3"/>
      <c r="D553" s="5"/>
      <c r="E553" s="6"/>
      <c r="F553" s="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2.75" customHeight="1" x14ac:dyDescent="0.3">
      <c r="A554" s="7"/>
      <c r="B554" s="3"/>
      <c r="C554" s="3"/>
      <c r="D554" s="5"/>
      <c r="E554" s="6"/>
      <c r="F554" s="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2.75" customHeight="1" x14ac:dyDescent="0.3">
      <c r="A555" s="7"/>
      <c r="B555" s="3"/>
      <c r="C555" s="3"/>
      <c r="D555" s="5"/>
      <c r="E555" s="6"/>
      <c r="F555" s="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2.75" customHeight="1" x14ac:dyDescent="0.3">
      <c r="A556" s="7"/>
      <c r="B556" s="3"/>
      <c r="C556" s="3"/>
      <c r="D556" s="5"/>
      <c r="E556" s="6"/>
      <c r="F556" s="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2.75" customHeight="1" x14ac:dyDescent="0.3">
      <c r="A557" s="7"/>
      <c r="B557" s="3"/>
      <c r="C557" s="3"/>
      <c r="D557" s="5"/>
      <c r="E557" s="6"/>
      <c r="F557" s="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2.75" customHeight="1" x14ac:dyDescent="0.3">
      <c r="A558" s="7"/>
      <c r="B558" s="3"/>
      <c r="C558" s="3"/>
      <c r="D558" s="5"/>
      <c r="E558" s="6"/>
      <c r="F558" s="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2.75" customHeight="1" x14ac:dyDescent="0.3">
      <c r="A559" s="7"/>
      <c r="B559" s="3"/>
      <c r="C559" s="3"/>
      <c r="D559" s="5"/>
      <c r="E559" s="6"/>
      <c r="F559" s="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2.75" customHeight="1" x14ac:dyDescent="0.3">
      <c r="A560" s="7"/>
      <c r="B560" s="3"/>
      <c r="C560" s="3"/>
      <c r="D560" s="5"/>
      <c r="E560" s="6"/>
      <c r="F560" s="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2.75" customHeight="1" x14ac:dyDescent="0.3">
      <c r="A561" s="7"/>
      <c r="B561" s="3"/>
      <c r="C561" s="3"/>
      <c r="D561" s="5"/>
      <c r="E561" s="6"/>
      <c r="F561" s="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2.75" customHeight="1" x14ac:dyDescent="0.3">
      <c r="A562" s="7"/>
      <c r="B562" s="3"/>
      <c r="C562" s="3"/>
      <c r="D562" s="5"/>
      <c r="E562" s="6"/>
      <c r="F562" s="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2.75" customHeight="1" x14ac:dyDescent="0.3">
      <c r="A563" s="7"/>
      <c r="B563" s="3"/>
      <c r="C563" s="3"/>
      <c r="D563" s="5"/>
      <c r="E563" s="6"/>
      <c r="F563" s="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2.75" customHeight="1" x14ac:dyDescent="0.3">
      <c r="A564" s="7"/>
      <c r="B564" s="3"/>
      <c r="C564" s="3"/>
      <c r="D564" s="5"/>
      <c r="E564" s="6"/>
      <c r="F564" s="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2.75" customHeight="1" x14ac:dyDescent="0.3">
      <c r="A565" s="7"/>
      <c r="B565" s="3"/>
      <c r="C565" s="3"/>
      <c r="D565" s="5"/>
      <c r="E565" s="6"/>
      <c r="F565" s="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2.75" customHeight="1" x14ac:dyDescent="0.3">
      <c r="A566" s="7"/>
      <c r="B566" s="3"/>
      <c r="C566" s="3"/>
      <c r="D566" s="5"/>
      <c r="E566" s="6"/>
      <c r="F566" s="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2.75" customHeight="1" x14ac:dyDescent="0.3">
      <c r="A567" s="7"/>
      <c r="B567" s="3"/>
      <c r="C567" s="3"/>
      <c r="D567" s="5"/>
      <c r="E567" s="6"/>
      <c r="F567" s="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2.75" customHeight="1" x14ac:dyDescent="0.3">
      <c r="A568" s="7"/>
      <c r="B568" s="3"/>
      <c r="C568" s="3"/>
      <c r="D568" s="5"/>
      <c r="E568" s="6"/>
      <c r="F568" s="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2.75" customHeight="1" x14ac:dyDescent="0.3">
      <c r="A569" s="7"/>
      <c r="B569" s="3"/>
      <c r="C569" s="3"/>
      <c r="D569" s="5"/>
      <c r="E569" s="6"/>
      <c r="F569" s="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2.75" customHeight="1" x14ac:dyDescent="0.3">
      <c r="A570" s="7"/>
      <c r="B570" s="3"/>
      <c r="C570" s="3"/>
      <c r="D570" s="5"/>
      <c r="E570" s="6"/>
      <c r="F570" s="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2.75" customHeight="1" x14ac:dyDescent="0.3">
      <c r="A571" s="7"/>
      <c r="B571" s="3"/>
      <c r="C571" s="3"/>
      <c r="D571" s="5"/>
      <c r="E571" s="6"/>
      <c r="F571" s="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2.75" customHeight="1" x14ac:dyDescent="0.3">
      <c r="A572" s="7"/>
      <c r="B572" s="3"/>
      <c r="C572" s="3"/>
      <c r="D572" s="5"/>
      <c r="E572" s="6"/>
      <c r="F572" s="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2.75" customHeight="1" x14ac:dyDescent="0.3">
      <c r="A573" s="7"/>
      <c r="B573" s="3"/>
      <c r="C573" s="3"/>
      <c r="D573" s="5"/>
      <c r="E573" s="6"/>
      <c r="F573" s="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2.75" customHeight="1" x14ac:dyDescent="0.3">
      <c r="A574" s="7"/>
      <c r="B574" s="3"/>
      <c r="C574" s="3"/>
      <c r="D574" s="5"/>
      <c r="E574" s="6"/>
      <c r="F574" s="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2.75" customHeight="1" x14ac:dyDescent="0.3">
      <c r="A575" s="7"/>
      <c r="B575" s="3"/>
      <c r="C575" s="3"/>
      <c r="D575" s="5"/>
      <c r="E575" s="6"/>
      <c r="F575" s="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2.75" customHeight="1" x14ac:dyDescent="0.3">
      <c r="A576" s="7"/>
      <c r="B576" s="3"/>
      <c r="C576" s="3"/>
      <c r="D576" s="5"/>
      <c r="E576" s="6"/>
      <c r="F576" s="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2.75" customHeight="1" x14ac:dyDescent="0.3">
      <c r="A577" s="7"/>
      <c r="B577" s="3"/>
      <c r="C577" s="3"/>
      <c r="D577" s="5"/>
      <c r="E577" s="6"/>
      <c r="F577" s="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2.75" customHeight="1" x14ac:dyDescent="0.3">
      <c r="A578" s="7"/>
      <c r="B578" s="3"/>
      <c r="C578" s="3"/>
      <c r="D578" s="5"/>
      <c r="E578" s="6"/>
      <c r="F578" s="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2.75" customHeight="1" x14ac:dyDescent="0.3">
      <c r="A579" s="7"/>
      <c r="B579" s="3"/>
      <c r="C579" s="3"/>
      <c r="D579" s="5"/>
      <c r="E579" s="6"/>
      <c r="F579" s="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2.75" customHeight="1" x14ac:dyDescent="0.3">
      <c r="A580" s="7"/>
      <c r="B580" s="3"/>
      <c r="C580" s="3"/>
      <c r="D580" s="5"/>
      <c r="E580" s="6"/>
      <c r="F580" s="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2.75" customHeight="1" x14ac:dyDescent="0.3">
      <c r="A581" s="7"/>
      <c r="B581" s="3"/>
      <c r="C581" s="3"/>
      <c r="D581" s="5"/>
      <c r="E581" s="6"/>
      <c r="F581" s="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2.75" customHeight="1" x14ac:dyDescent="0.3">
      <c r="A582" s="7"/>
      <c r="B582" s="3"/>
      <c r="C582" s="3"/>
      <c r="D582" s="5"/>
      <c r="E582" s="6"/>
      <c r="F582" s="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2.75" customHeight="1" x14ac:dyDescent="0.3">
      <c r="A583" s="7"/>
      <c r="B583" s="3"/>
      <c r="C583" s="3"/>
      <c r="D583" s="5"/>
      <c r="E583" s="6"/>
      <c r="F583" s="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2.75" customHeight="1" x14ac:dyDescent="0.3">
      <c r="A584" s="7"/>
      <c r="B584" s="3"/>
      <c r="C584" s="3"/>
      <c r="D584" s="5"/>
      <c r="E584" s="6"/>
      <c r="F584" s="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2.75" customHeight="1" x14ac:dyDescent="0.3">
      <c r="A585" s="7"/>
      <c r="B585" s="3"/>
      <c r="C585" s="3"/>
      <c r="D585" s="5"/>
      <c r="E585" s="6"/>
      <c r="F585" s="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2.75" customHeight="1" x14ac:dyDescent="0.3">
      <c r="A586" s="7"/>
      <c r="B586" s="3"/>
      <c r="C586" s="3"/>
      <c r="D586" s="5"/>
      <c r="E586" s="6"/>
      <c r="F586" s="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2.75" customHeight="1" x14ac:dyDescent="0.3">
      <c r="A587" s="7"/>
      <c r="B587" s="3"/>
      <c r="C587" s="3"/>
      <c r="D587" s="5"/>
      <c r="E587" s="6"/>
      <c r="F587" s="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2.75" customHeight="1" x14ac:dyDescent="0.3">
      <c r="A588" s="7"/>
      <c r="B588" s="3"/>
      <c r="C588" s="3"/>
      <c r="D588" s="5"/>
      <c r="E588" s="6"/>
      <c r="F588" s="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2.75" customHeight="1" x14ac:dyDescent="0.3">
      <c r="A589" s="7"/>
      <c r="B589" s="3"/>
      <c r="C589" s="3"/>
      <c r="D589" s="5"/>
      <c r="E589" s="6"/>
      <c r="F589" s="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2.75" customHeight="1" x14ac:dyDescent="0.3">
      <c r="A590" s="7"/>
      <c r="B590" s="3"/>
      <c r="C590" s="3"/>
      <c r="D590" s="5"/>
      <c r="E590" s="6"/>
      <c r="F590" s="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2.75" customHeight="1" x14ac:dyDescent="0.3">
      <c r="A591" s="7"/>
      <c r="B591" s="3"/>
      <c r="C591" s="3"/>
      <c r="D591" s="5"/>
      <c r="E591" s="6"/>
      <c r="F591" s="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2.75" customHeight="1" x14ac:dyDescent="0.3">
      <c r="A592" s="7"/>
      <c r="B592" s="3"/>
      <c r="C592" s="3"/>
      <c r="D592" s="5"/>
      <c r="E592" s="6"/>
      <c r="F592" s="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2.75" customHeight="1" x14ac:dyDescent="0.3">
      <c r="A593" s="7"/>
      <c r="B593" s="3"/>
      <c r="C593" s="3"/>
      <c r="D593" s="5"/>
      <c r="E593" s="6"/>
      <c r="F593" s="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2.75" customHeight="1" x14ac:dyDescent="0.3">
      <c r="A594" s="7"/>
      <c r="B594" s="3"/>
      <c r="C594" s="3"/>
      <c r="D594" s="5"/>
      <c r="E594" s="6"/>
      <c r="F594" s="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2.75" customHeight="1" x14ac:dyDescent="0.3">
      <c r="A595" s="7"/>
      <c r="B595" s="3"/>
      <c r="C595" s="3"/>
      <c r="D595" s="5"/>
      <c r="E595" s="6"/>
      <c r="F595" s="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2.75" customHeight="1" x14ac:dyDescent="0.3">
      <c r="A596" s="7"/>
      <c r="B596" s="3"/>
      <c r="C596" s="3"/>
      <c r="D596" s="5"/>
      <c r="E596" s="6"/>
      <c r="F596" s="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2.75" customHeight="1" x14ac:dyDescent="0.3">
      <c r="A597" s="7"/>
      <c r="B597" s="3"/>
      <c r="C597" s="3"/>
      <c r="D597" s="5"/>
      <c r="E597" s="6"/>
      <c r="F597" s="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2.75" customHeight="1" x14ac:dyDescent="0.3">
      <c r="A598" s="7"/>
      <c r="B598" s="3"/>
      <c r="C598" s="3"/>
      <c r="D598" s="5"/>
      <c r="E598" s="6"/>
      <c r="F598" s="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2.75" customHeight="1" x14ac:dyDescent="0.3">
      <c r="A599" s="7"/>
      <c r="B599" s="3"/>
      <c r="C599" s="3"/>
      <c r="D599" s="5"/>
      <c r="E599" s="6"/>
      <c r="F599" s="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2.75" customHeight="1" x14ac:dyDescent="0.3">
      <c r="A600" s="7"/>
      <c r="B600" s="3"/>
      <c r="C600" s="3"/>
      <c r="D600" s="5"/>
      <c r="E600" s="6"/>
      <c r="F600" s="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2.75" customHeight="1" x14ac:dyDescent="0.3">
      <c r="A601" s="7"/>
      <c r="B601" s="3"/>
      <c r="C601" s="3"/>
      <c r="D601" s="5"/>
      <c r="E601" s="6"/>
      <c r="F601" s="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2.75" customHeight="1" x14ac:dyDescent="0.3">
      <c r="A602" s="7"/>
      <c r="B602" s="3"/>
      <c r="C602" s="3"/>
      <c r="D602" s="5"/>
      <c r="E602" s="6"/>
      <c r="F602" s="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2.75" customHeight="1" x14ac:dyDescent="0.3">
      <c r="A603" s="7"/>
      <c r="B603" s="3"/>
      <c r="C603" s="3"/>
      <c r="D603" s="5"/>
      <c r="E603" s="6"/>
      <c r="F603" s="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2.75" customHeight="1" x14ac:dyDescent="0.3">
      <c r="A604" s="7"/>
      <c r="B604" s="3"/>
      <c r="C604" s="3"/>
      <c r="D604" s="5"/>
      <c r="E604" s="6"/>
      <c r="F604" s="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2.75" customHeight="1" x14ac:dyDescent="0.3">
      <c r="A605" s="7"/>
      <c r="B605" s="3"/>
      <c r="C605" s="3"/>
      <c r="D605" s="5"/>
      <c r="E605" s="6"/>
      <c r="F605" s="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2.75" customHeight="1" x14ac:dyDescent="0.3">
      <c r="A606" s="7"/>
      <c r="B606" s="3"/>
      <c r="C606" s="3"/>
      <c r="D606" s="5"/>
      <c r="E606" s="6"/>
      <c r="F606" s="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2.75" customHeight="1" x14ac:dyDescent="0.3">
      <c r="A607" s="7"/>
      <c r="B607" s="3"/>
      <c r="C607" s="3"/>
      <c r="D607" s="5"/>
      <c r="E607" s="6"/>
      <c r="F607" s="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2.75" customHeight="1" x14ac:dyDescent="0.3">
      <c r="A608" s="7"/>
      <c r="B608" s="3"/>
      <c r="C608" s="3"/>
      <c r="D608" s="5"/>
      <c r="E608" s="6"/>
      <c r="F608" s="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2.75" customHeight="1" x14ac:dyDescent="0.3">
      <c r="A609" s="7"/>
      <c r="B609" s="3"/>
      <c r="C609" s="3"/>
      <c r="D609" s="5"/>
      <c r="E609" s="6"/>
      <c r="F609" s="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2.75" customHeight="1" x14ac:dyDescent="0.3">
      <c r="A610" s="7"/>
      <c r="B610" s="3"/>
      <c r="C610" s="3"/>
      <c r="D610" s="5"/>
      <c r="E610" s="6"/>
      <c r="F610" s="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2.75" customHeight="1" x14ac:dyDescent="0.3">
      <c r="A611" s="7"/>
      <c r="B611" s="3"/>
      <c r="C611" s="3"/>
      <c r="D611" s="5"/>
      <c r="E611" s="6"/>
      <c r="F611" s="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2.75" customHeight="1" x14ac:dyDescent="0.3">
      <c r="A612" s="7"/>
      <c r="B612" s="3"/>
      <c r="C612" s="3"/>
      <c r="D612" s="5"/>
      <c r="E612" s="6"/>
      <c r="F612" s="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2.75" customHeight="1" x14ac:dyDescent="0.3">
      <c r="A613" s="7"/>
      <c r="B613" s="3"/>
      <c r="C613" s="3"/>
      <c r="D613" s="5"/>
      <c r="E613" s="6"/>
      <c r="F613" s="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2.75" customHeight="1" x14ac:dyDescent="0.3">
      <c r="A614" s="7"/>
      <c r="B614" s="3"/>
      <c r="C614" s="3"/>
      <c r="D614" s="5"/>
      <c r="E614" s="6"/>
      <c r="F614" s="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2.75" customHeight="1" x14ac:dyDescent="0.3">
      <c r="A615" s="7"/>
      <c r="B615" s="3"/>
      <c r="C615" s="3"/>
      <c r="D615" s="5"/>
      <c r="E615" s="6"/>
      <c r="F615" s="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2.75" customHeight="1" x14ac:dyDescent="0.3">
      <c r="A616" s="7"/>
      <c r="B616" s="3"/>
      <c r="C616" s="3"/>
      <c r="D616" s="5"/>
      <c r="E616" s="6"/>
      <c r="F616" s="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2.75" customHeight="1" x14ac:dyDescent="0.3">
      <c r="A617" s="7"/>
      <c r="B617" s="3"/>
      <c r="C617" s="3"/>
      <c r="D617" s="5"/>
      <c r="E617" s="6"/>
      <c r="F617" s="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2.75" customHeight="1" x14ac:dyDescent="0.3">
      <c r="A618" s="7"/>
      <c r="B618" s="3"/>
      <c r="C618" s="3"/>
      <c r="D618" s="5"/>
      <c r="E618" s="6"/>
      <c r="F618" s="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2.75" customHeight="1" x14ac:dyDescent="0.3">
      <c r="A619" s="7"/>
      <c r="B619" s="3"/>
      <c r="C619" s="3"/>
      <c r="D619" s="5"/>
      <c r="E619" s="6"/>
      <c r="F619" s="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2.75" customHeight="1" x14ac:dyDescent="0.3">
      <c r="A620" s="7"/>
      <c r="B620" s="3"/>
      <c r="C620" s="3"/>
      <c r="D620" s="5"/>
      <c r="E620" s="6"/>
      <c r="F620" s="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2.75" customHeight="1" x14ac:dyDescent="0.3">
      <c r="A621" s="7"/>
      <c r="B621" s="3"/>
      <c r="C621" s="3"/>
      <c r="D621" s="5"/>
      <c r="E621" s="6"/>
      <c r="F621" s="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2.75" customHeight="1" x14ac:dyDescent="0.3">
      <c r="A622" s="7"/>
      <c r="B622" s="3"/>
      <c r="C622" s="3"/>
      <c r="D622" s="5"/>
      <c r="E622" s="6"/>
      <c r="F622" s="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2.75" customHeight="1" x14ac:dyDescent="0.3">
      <c r="A623" s="7"/>
      <c r="B623" s="3"/>
      <c r="C623" s="3"/>
      <c r="D623" s="5"/>
      <c r="E623" s="6"/>
      <c r="F623" s="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2.75" customHeight="1" x14ac:dyDescent="0.3">
      <c r="A624" s="7"/>
      <c r="B624" s="3"/>
      <c r="C624" s="3"/>
      <c r="D624" s="5"/>
      <c r="E624" s="6"/>
      <c r="F624" s="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2.75" customHeight="1" x14ac:dyDescent="0.3">
      <c r="A625" s="7"/>
      <c r="B625" s="3"/>
      <c r="C625" s="3"/>
      <c r="D625" s="5"/>
      <c r="E625" s="6"/>
      <c r="F625" s="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2.75" customHeight="1" x14ac:dyDescent="0.3">
      <c r="A626" s="7"/>
      <c r="B626" s="3"/>
      <c r="C626" s="3"/>
      <c r="D626" s="5"/>
      <c r="E626" s="6"/>
      <c r="F626" s="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2.75" customHeight="1" x14ac:dyDescent="0.3">
      <c r="A627" s="7"/>
      <c r="B627" s="3"/>
      <c r="C627" s="3"/>
      <c r="D627" s="5"/>
      <c r="E627" s="6"/>
      <c r="F627" s="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2.75" customHeight="1" x14ac:dyDescent="0.3">
      <c r="A628" s="7"/>
      <c r="B628" s="3"/>
      <c r="C628" s="3"/>
      <c r="D628" s="5"/>
      <c r="E628" s="6"/>
      <c r="F628" s="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2.75" customHeight="1" x14ac:dyDescent="0.3">
      <c r="A629" s="7"/>
      <c r="B629" s="3"/>
      <c r="C629" s="3"/>
      <c r="D629" s="5"/>
      <c r="E629" s="6"/>
      <c r="F629" s="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2.75" customHeight="1" x14ac:dyDescent="0.3">
      <c r="A630" s="7"/>
      <c r="B630" s="3"/>
      <c r="C630" s="3"/>
      <c r="D630" s="5"/>
      <c r="E630" s="6"/>
      <c r="F630" s="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2.75" customHeight="1" x14ac:dyDescent="0.3">
      <c r="A631" s="7"/>
      <c r="B631" s="3"/>
      <c r="C631" s="3"/>
      <c r="D631" s="5"/>
      <c r="E631" s="6"/>
      <c r="F631" s="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2.75" customHeight="1" x14ac:dyDescent="0.3">
      <c r="A632" s="7"/>
      <c r="B632" s="3"/>
      <c r="C632" s="3"/>
      <c r="D632" s="5"/>
      <c r="E632" s="6"/>
      <c r="F632" s="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2.75" customHeight="1" x14ac:dyDescent="0.3">
      <c r="A633" s="7"/>
      <c r="B633" s="3"/>
      <c r="C633" s="3"/>
      <c r="D633" s="5"/>
      <c r="E633" s="6"/>
      <c r="F633" s="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2.75" customHeight="1" x14ac:dyDescent="0.3">
      <c r="A634" s="7"/>
      <c r="B634" s="3"/>
      <c r="C634" s="3"/>
      <c r="D634" s="5"/>
      <c r="E634" s="6"/>
      <c r="F634" s="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2.75" customHeight="1" x14ac:dyDescent="0.3">
      <c r="A635" s="7"/>
      <c r="B635" s="3"/>
      <c r="C635" s="3"/>
      <c r="D635" s="5"/>
      <c r="E635" s="6"/>
      <c r="F635" s="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2.75" customHeight="1" x14ac:dyDescent="0.3">
      <c r="A636" s="7"/>
      <c r="B636" s="3"/>
      <c r="C636" s="3"/>
      <c r="D636" s="5"/>
      <c r="E636" s="6"/>
      <c r="F636" s="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2.75" customHeight="1" x14ac:dyDescent="0.3">
      <c r="A637" s="7"/>
      <c r="B637" s="3"/>
      <c r="C637" s="3"/>
      <c r="D637" s="5"/>
      <c r="E637" s="6"/>
      <c r="F637" s="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2.75" customHeight="1" x14ac:dyDescent="0.3">
      <c r="A638" s="7"/>
      <c r="B638" s="3"/>
      <c r="C638" s="3"/>
      <c r="D638" s="5"/>
      <c r="E638" s="6"/>
      <c r="F638" s="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2.75" customHeight="1" x14ac:dyDescent="0.3">
      <c r="A639" s="7"/>
      <c r="B639" s="3"/>
      <c r="C639" s="3"/>
      <c r="D639" s="5"/>
      <c r="E639" s="6"/>
      <c r="F639" s="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2.75" customHeight="1" x14ac:dyDescent="0.3">
      <c r="A640" s="7"/>
      <c r="B640" s="3"/>
      <c r="C640" s="3"/>
      <c r="D640" s="5"/>
      <c r="E640" s="6"/>
      <c r="F640" s="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2.75" customHeight="1" x14ac:dyDescent="0.3">
      <c r="A641" s="7"/>
      <c r="B641" s="3"/>
      <c r="C641" s="3"/>
      <c r="D641" s="5"/>
      <c r="E641" s="6"/>
      <c r="F641" s="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2.75" customHeight="1" x14ac:dyDescent="0.3">
      <c r="A642" s="7"/>
      <c r="B642" s="3"/>
      <c r="C642" s="3"/>
      <c r="D642" s="5"/>
      <c r="E642" s="6"/>
      <c r="F642" s="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2.75" customHeight="1" x14ac:dyDescent="0.3">
      <c r="A643" s="7"/>
      <c r="B643" s="3"/>
      <c r="C643" s="3"/>
      <c r="D643" s="5"/>
      <c r="E643" s="6"/>
      <c r="F643" s="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2.75" customHeight="1" x14ac:dyDescent="0.3">
      <c r="A644" s="7"/>
      <c r="B644" s="3"/>
      <c r="C644" s="3"/>
      <c r="D644" s="5"/>
      <c r="E644" s="6"/>
      <c r="F644" s="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2.75" customHeight="1" x14ac:dyDescent="0.3">
      <c r="A645" s="7"/>
      <c r="B645" s="3"/>
      <c r="C645" s="3"/>
      <c r="D645" s="5"/>
      <c r="E645" s="6"/>
      <c r="F645" s="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2.75" customHeight="1" x14ac:dyDescent="0.3">
      <c r="A646" s="7"/>
      <c r="B646" s="3"/>
      <c r="C646" s="3"/>
      <c r="D646" s="5"/>
      <c r="E646" s="6"/>
      <c r="F646" s="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2.75" customHeight="1" x14ac:dyDescent="0.3">
      <c r="A647" s="7"/>
      <c r="B647" s="3"/>
      <c r="C647" s="3"/>
      <c r="D647" s="5"/>
      <c r="E647" s="6"/>
      <c r="F647" s="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2.75" customHeight="1" x14ac:dyDescent="0.3">
      <c r="A648" s="7"/>
      <c r="B648" s="3"/>
      <c r="C648" s="3"/>
      <c r="D648" s="5"/>
      <c r="E648" s="6"/>
      <c r="F648" s="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2.75" customHeight="1" x14ac:dyDescent="0.3">
      <c r="A649" s="7"/>
      <c r="B649" s="3"/>
      <c r="C649" s="3"/>
      <c r="D649" s="5"/>
      <c r="E649" s="6"/>
      <c r="F649" s="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2.75" customHeight="1" x14ac:dyDescent="0.3">
      <c r="A650" s="7"/>
      <c r="B650" s="3"/>
      <c r="C650" s="3"/>
      <c r="D650" s="5"/>
      <c r="E650" s="6"/>
      <c r="F650" s="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2.75" customHeight="1" x14ac:dyDescent="0.3">
      <c r="A651" s="7"/>
      <c r="B651" s="3"/>
      <c r="C651" s="3"/>
      <c r="D651" s="5"/>
      <c r="E651" s="6"/>
      <c r="F651" s="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2.75" customHeight="1" x14ac:dyDescent="0.3">
      <c r="A652" s="7"/>
      <c r="B652" s="3"/>
      <c r="C652" s="3"/>
      <c r="D652" s="5"/>
      <c r="E652" s="6"/>
      <c r="F652" s="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2.75" customHeight="1" x14ac:dyDescent="0.3">
      <c r="A653" s="7"/>
      <c r="B653" s="3"/>
      <c r="C653" s="3"/>
      <c r="D653" s="5"/>
      <c r="E653" s="6"/>
      <c r="F653" s="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2.75" customHeight="1" x14ac:dyDescent="0.3">
      <c r="A654" s="7"/>
      <c r="B654" s="3"/>
      <c r="C654" s="3"/>
      <c r="D654" s="5"/>
      <c r="E654" s="6"/>
      <c r="F654" s="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2.75" customHeight="1" x14ac:dyDescent="0.3">
      <c r="A655" s="7"/>
      <c r="B655" s="3"/>
      <c r="C655" s="3"/>
      <c r="D655" s="5"/>
      <c r="E655" s="6"/>
      <c r="F655" s="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2.75" customHeight="1" x14ac:dyDescent="0.3">
      <c r="A656" s="7"/>
      <c r="B656" s="3"/>
      <c r="C656" s="3"/>
      <c r="D656" s="5"/>
      <c r="E656" s="6"/>
      <c r="F656" s="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2.75" customHeight="1" x14ac:dyDescent="0.3">
      <c r="A657" s="7"/>
      <c r="B657" s="3"/>
      <c r="C657" s="3"/>
      <c r="D657" s="5"/>
      <c r="E657" s="6"/>
      <c r="F657" s="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2.75" customHeight="1" x14ac:dyDescent="0.3">
      <c r="A658" s="7"/>
      <c r="B658" s="3"/>
      <c r="C658" s="3"/>
      <c r="D658" s="5"/>
      <c r="E658" s="6"/>
      <c r="F658" s="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2.75" customHeight="1" x14ac:dyDescent="0.3">
      <c r="A659" s="7"/>
      <c r="B659" s="3"/>
      <c r="C659" s="3"/>
      <c r="D659" s="5"/>
      <c r="E659" s="6"/>
      <c r="F659" s="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2.75" customHeight="1" x14ac:dyDescent="0.3">
      <c r="A660" s="7"/>
      <c r="B660" s="3"/>
      <c r="C660" s="3"/>
      <c r="D660" s="5"/>
      <c r="E660" s="6"/>
      <c r="F660" s="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2.75" customHeight="1" x14ac:dyDescent="0.3">
      <c r="A661" s="7"/>
      <c r="B661" s="3"/>
      <c r="C661" s="3"/>
      <c r="D661" s="5"/>
      <c r="E661" s="6"/>
      <c r="F661" s="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2.75" customHeight="1" x14ac:dyDescent="0.3">
      <c r="A662" s="7"/>
      <c r="B662" s="3"/>
      <c r="C662" s="3"/>
      <c r="D662" s="5"/>
      <c r="E662" s="6"/>
      <c r="F662" s="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2.75" customHeight="1" x14ac:dyDescent="0.3">
      <c r="A663" s="7"/>
      <c r="B663" s="3"/>
      <c r="C663" s="3"/>
      <c r="D663" s="5"/>
      <c r="E663" s="6"/>
      <c r="F663" s="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2.75" customHeight="1" x14ac:dyDescent="0.3">
      <c r="A664" s="7"/>
      <c r="B664" s="3"/>
      <c r="C664" s="3"/>
      <c r="D664" s="5"/>
      <c r="E664" s="6"/>
      <c r="F664" s="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2.75" customHeight="1" x14ac:dyDescent="0.3">
      <c r="A665" s="7"/>
      <c r="B665" s="3"/>
      <c r="C665" s="3"/>
      <c r="D665" s="5"/>
      <c r="E665" s="6"/>
      <c r="F665" s="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2.75" customHeight="1" x14ac:dyDescent="0.3">
      <c r="A666" s="7"/>
      <c r="B666" s="3"/>
      <c r="C666" s="3"/>
      <c r="D666" s="5"/>
      <c r="E666" s="6"/>
      <c r="F666" s="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2.75" customHeight="1" x14ac:dyDescent="0.3">
      <c r="A667" s="7"/>
      <c r="B667" s="3"/>
      <c r="C667" s="3"/>
      <c r="D667" s="5"/>
      <c r="E667" s="6"/>
      <c r="F667" s="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2.75" customHeight="1" x14ac:dyDescent="0.3">
      <c r="A668" s="7"/>
      <c r="B668" s="3"/>
      <c r="C668" s="3"/>
      <c r="D668" s="5"/>
      <c r="E668" s="6"/>
      <c r="F668" s="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2.75" customHeight="1" x14ac:dyDescent="0.3">
      <c r="A669" s="7"/>
      <c r="B669" s="3"/>
      <c r="C669" s="3"/>
      <c r="D669" s="5"/>
      <c r="E669" s="6"/>
      <c r="F669" s="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2.75" customHeight="1" x14ac:dyDescent="0.3">
      <c r="A670" s="7"/>
      <c r="B670" s="3"/>
      <c r="C670" s="3"/>
      <c r="D670" s="5"/>
      <c r="E670" s="6"/>
      <c r="F670" s="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2.75" customHeight="1" x14ac:dyDescent="0.3">
      <c r="A671" s="7"/>
      <c r="B671" s="3"/>
      <c r="C671" s="3"/>
      <c r="D671" s="5"/>
      <c r="E671" s="6"/>
      <c r="F671" s="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2.75" customHeight="1" x14ac:dyDescent="0.3">
      <c r="A672" s="7"/>
      <c r="B672" s="3"/>
      <c r="C672" s="3"/>
      <c r="D672" s="5"/>
      <c r="E672" s="6"/>
      <c r="F672" s="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2.75" customHeight="1" x14ac:dyDescent="0.3">
      <c r="A673" s="7"/>
      <c r="B673" s="3"/>
      <c r="C673" s="3"/>
      <c r="D673" s="5"/>
      <c r="E673" s="6"/>
      <c r="F673" s="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2.75" customHeight="1" x14ac:dyDescent="0.3">
      <c r="A674" s="7"/>
      <c r="B674" s="3"/>
      <c r="C674" s="3"/>
      <c r="D674" s="5"/>
      <c r="E674" s="6"/>
      <c r="F674" s="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2.75" customHeight="1" x14ac:dyDescent="0.3">
      <c r="A675" s="7"/>
      <c r="B675" s="3"/>
      <c r="C675" s="3"/>
      <c r="D675" s="5"/>
      <c r="E675" s="6"/>
      <c r="F675" s="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2.75" customHeight="1" x14ac:dyDescent="0.3">
      <c r="A676" s="7"/>
      <c r="B676" s="3"/>
      <c r="C676" s="3"/>
      <c r="D676" s="5"/>
      <c r="E676" s="6"/>
      <c r="F676" s="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2.75" customHeight="1" x14ac:dyDescent="0.3">
      <c r="A677" s="7"/>
      <c r="B677" s="3"/>
      <c r="C677" s="3"/>
      <c r="D677" s="5"/>
      <c r="E677" s="6"/>
      <c r="F677" s="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2.75" customHeight="1" x14ac:dyDescent="0.3">
      <c r="A678" s="7"/>
      <c r="B678" s="3"/>
      <c r="C678" s="3"/>
      <c r="D678" s="5"/>
      <c r="E678" s="6"/>
      <c r="F678" s="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2.75" customHeight="1" x14ac:dyDescent="0.3">
      <c r="A679" s="7"/>
      <c r="B679" s="3"/>
      <c r="C679" s="3"/>
      <c r="D679" s="5"/>
      <c r="E679" s="6"/>
      <c r="F679" s="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2.75" customHeight="1" x14ac:dyDescent="0.3">
      <c r="A680" s="7"/>
      <c r="B680" s="3"/>
      <c r="C680" s="3"/>
      <c r="D680" s="5"/>
      <c r="E680" s="6"/>
      <c r="F680" s="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2.75" customHeight="1" x14ac:dyDescent="0.3">
      <c r="A681" s="7"/>
      <c r="B681" s="3"/>
      <c r="C681" s="3"/>
      <c r="D681" s="5"/>
      <c r="E681" s="6"/>
      <c r="F681" s="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2.75" customHeight="1" x14ac:dyDescent="0.3">
      <c r="A682" s="7"/>
      <c r="B682" s="3"/>
      <c r="C682" s="3"/>
      <c r="D682" s="5"/>
      <c r="E682" s="6"/>
      <c r="F682" s="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2.75" customHeight="1" x14ac:dyDescent="0.3">
      <c r="A683" s="7"/>
      <c r="B683" s="3"/>
      <c r="C683" s="3"/>
      <c r="D683" s="5"/>
      <c r="E683" s="6"/>
      <c r="F683" s="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2.75" customHeight="1" x14ac:dyDescent="0.3">
      <c r="A684" s="7"/>
      <c r="B684" s="3"/>
      <c r="C684" s="3"/>
      <c r="D684" s="5"/>
      <c r="E684" s="6"/>
      <c r="F684" s="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2.75" customHeight="1" x14ac:dyDescent="0.3">
      <c r="A685" s="7"/>
      <c r="B685" s="3"/>
      <c r="C685" s="3"/>
      <c r="D685" s="5"/>
      <c r="E685" s="6"/>
      <c r="F685" s="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2.75" customHeight="1" x14ac:dyDescent="0.3">
      <c r="A686" s="7"/>
      <c r="B686" s="3"/>
      <c r="C686" s="3"/>
      <c r="D686" s="5"/>
      <c r="E686" s="6"/>
      <c r="F686" s="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2.75" customHeight="1" x14ac:dyDescent="0.3">
      <c r="A687" s="7"/>
      <c r="B687" s="3"/>
      <c r="C687" s="3"/>
      <c r="D687" s="5"/>
      <c r="E687" s="6"/>
      <c r="F687" s="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2.75" customHeight="1" x14ac:dyDescent="0.3">
      <c r="A688" s="7"/>
      <c r="B688" s="3"/>
      <c r="C688" s="3"/>
      <c r="D688" s="5"/>
      <c r="E688" s="6"/>
      <c r="F688" s="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2.75" customHeight="1" x14ac:dyDescent="0.3">
      <c r="A689" s="7"/>
      <c r="B689" s="3"/>
      <c r="C689" s="3"/>
      <c r="D689" s="5"/>
      <c r="E689" s="6"/>
      <c r="F689" s="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2.75" customHeight="1" x14ac:dyDescent="0.3">
      <c r="A690" s="7"/>
      <c r="B690" s="3"/>
      <c r="C690" s="3"/>
      <c r="D690" s="5"/>
      <c r="E690" s="6"/>
      <c r="F690" s="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2.75" customHeight="1" x14ac:dyDescent="0.3">
      <c r="A691" s="7"/>
      <c r="B691" s="3"/>
      <c r="C691" s="3"/>
      <c r="D691" s="5"/>
      <c r="E691" s="6"/>
      <c r="F691" s="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2.75" customHeight="1" x14ac:dyDescent="0.3">
      <c r="A692" s="7"/>
      <c r="B692" s="3"/>
      <c r="C692" s="3"/>
      <c r="D692" s="5"/>
      <c r="E692" s="6"/>
      <c r="F692" s="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2.75" customHeight="1" x14ac:dyDescent="0.3">
      <c r="A693" s="7"/>
      <c r="B693" s="3"/>
      <c r="C693" s="3"/>
      <c r="D693" s="5"/>
      <c r="E693" s="6"/>
      <c r="F693" s="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2.75" customHeight="1" x14ac:dyDescent="0.3">
      <c r="A694" s="7"/>
      <c r="B694" s="3"/>
      <c r="C694" s="3"/>
      <c r="D694" s="5"/>
      <c r="E694" s="6"/>
      <c r="F694" s="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2.75" customHeight="1" x14ac:dyDescent="0.3">
      <c r="A695" s="7"/>
      <c r="B695" s="3"/>
      <c r="C695" s="3"/>
      <c r="D695" s="5"/>
      <c r="E695" s="6"/>
      <c r="F695" s="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2.75" customHeight="1" x14ac:dyDescent="0.3">
      <c r="A696" s="7"/>
      <c r="B696" s="3"/>
      <c r="C696" s="3"/>
      <c r="D696" s="5"/>
      <c r="E696" s="6"/>
      <c r="F696" s="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2.75" customHeight="1" x14ac:dyDescent="0.3">
      <c r="A697" s="7"/>
      <c r="B697" s="3"/>
      <c r="C697" s="3"/>
      <c r="D697" s="5"/>
      <c r="E697" s="6"/>
      <c r="F697" s="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2.75" customHeight="1" x14ac:dyDescent="0.3">
      <c r="A698" s="7"/>
      <c r="B698" s="3"/>
      <c r="C698" s="3"/>
      <c r="D698" s="5"/>
      <c r="E698" s="6"/>
      <c r="F698" s="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2.75" customHeight="1" x14ac:dyDescent="0.3">
      <c r="A699" s="7"/>
      <c r="B699" s="3"/>
      <c r="C699" s="3"/>
      <c r="D699" s="5"/>
      <c r="E699" s="6"/>
      <c r="F699" s="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2.75" customHeight="1" x14ac:dyDescent="0.3">
      <c r="A700" s="7"/>
      <c r="B700" s="3"/>
      <c r="C700" s="3"/>
      <c r="D700" s="5"/>
      <c r="E700" s="6"/>
      <c r="F700" s="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2.75" customHeight="1" x14ac:dyDescent="0.3">
      <c r="A701" s="7"/>
      <c r="B701" s="3"/>
      <c r="C701" s="3"/>
      <c r="D701" s="5"/>
      <c r="E701" s="6"/>
      <c r="F701" s="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2.75" customHeight="1" x14ac:dyDescent="0.3">
      <c r="A702" s="7"/>
      <c r="B702" s="3"/>
      <c r="C702" s="3"/>
      <c r="D702" s="5"/>
      <c r="E702" s="6"/>
      <c r="F702" s="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2.75" customHeight="1" x14ac:dyDescent="0.3">
      <c r="A703" s="7"/>
      <c r="B703" s="3"/>
      <c r="C703" s="3"/>
      <c r="D703" s="5"/>
      <c r="E703" s="6"/>
      <c r="F703" s="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2.75" customHeight="1" x14ac:dyDescent="0.3">
      <c r="A704" s="7"/>
      <c r="B704" s="3"/>
      <c r="C704" s="3"/>
      <c r="D704" s="5"/>
      <c r="E704" s="6"/>
      <c r="F704" s="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2.75" customHeight="1" x14ac:dyDescent="0.3">
      <c r="A705" s="7"/>
      <c r="B705" s="3"/>
      <c r="C705" s="3"/>
      <c r="D705" s="5"/>
      <c r="E705" s="6"/>
      <c r="F705" s="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2.75" customHeight="1" x14ac:dyDescent="0.3">
      <c r="A706" s="7"/>
      <c r="B706" s="3"/>
      <c r="C706" s="3"/>
      <c r="D706" s="5"/>
      <c r="E706" s="6"/>
      <c r="F706" s="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2.75" customHeight="1" x14ac:dyDescent="0.3">
      <c r="A707" s="7"/>
      <c r="B707" s="3"/>
      <c r="C707" s="3"/>
      <c r="D707" s="5"/>
      <c r="E707" s="6"/>
      <c r="F707" s="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2.75" customHeight="1" x14ac:dyDescent="0.3">
      <c r="A708" s="7"/>
      <c r="B708" s="3"/>
      <c r="C708" s="3"/>
      <c r="D708" s="5"/>
      <c r="E708" s="6"/>
      <c r="F708" s="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2.75" customHeight="1" x14ac:dyDescent="0.3">
      <c r="A709" s="7"/>
      <c r="B709" s="3"/>
      <c r="C709" s="3"/>
      <c r="D709" s="5"/>
      <c r="E709" s="6"/>
      <c r="F709" s="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2.75" customHeight="1" x14ac:dyDescent="0.3">
      <c r="A710" s="7"/>
      <c r="B710" s="3"/>
      <c r="C710" s="3"/>
      <c r="D710" s="5"/>
      <c r="E710" s="6"/>
      <c r="F710" s="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2.75" customHeight="1" x14ac:dyDescent="0.3">
      <c r="A711" s="7"/>
      <c r="B711" s="3"/>
      <c r="C711" s="3"/>
      <c r="D711" s="5"/>
      <c r="E711" s="6"/>
      <c r="F711" s="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2.75" customHeight="1" x14ac:dyDescent="0.3">
      <c r="A712" s="7"/>
      <c r="B712" s="3"/>
      <c r="C712" s="3"/>
      <c r="D712" s="5"/>
      <c r="E712" s="6"/>
      <c r="F712" s="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2.75" customHeight="1" x14ac:dyDescent="0.3">
      <c r="A713" s="7"/>
      <c r="B713" s="3"/>
      <c r="C713" s="3"/>
      <c r="D713" s="5"/>
      <c r="E713" s="6"/>
      <c r="F713" s="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2.75" customHeight="1" x14ac:dyDescent="0.3">
      <c r="A714" s="7"/>
      <c r="B714" s="3"/>
      <c r="C714" s="3"/>
      <c r="D714" s="5"/>
      <c r="E714" s="6"/>
      <c r="F714" s="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2.75" customHeight="1" x14ac:dyDescent="0.3">
      <c r="A715" s="7"/>
      <c r="B715" s="3"/>
      <c r="C715" s="3"/>
      <c r="D715" s="5"/>
      <c r="E715" s="6"/>
      <c r="F715" s="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2.75" customHeight="1" x14ac:dyDescent="0.3">
      <c r="A716" s="7"/>
      <c r="B716" s="3"/>
      <c r="C716" s="3"/>
      <c r="D716" s="5"/>
      <c r="E716" s="6"/>
      <c r="F716" s="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2.75" customHeight="1" x14ac:dyDescent="0.3">
      <c r="A717" s="7"/>
      <c r="B717" s="3"/>
      <c r="C717" s="3"/>
      <c r="D717" s="5"/>
      <c r="E717" s="6"/>
      <c r="F717" s="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2.75" customHeight="1" x14ac:dyDescent="0.3">
      <c r="A718" s="7"/>
      <c r="B718" s="3"/>
      <c r="C718" s="3"/>
      <c r="D718" s="5"/>
      <c r="E718" s="6"/>
      <c r="F718" s="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2.75" customHeight="1" x14ac:dyDescent="0.3">
      <c r="A719" s="7"/>
      <c r="B719" s="3"/>
      <c r="C719" s="3"/>
      <c r="D719" s="5"/>
      <c r="E719" s="6"/>
      <c r="F719" s="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2.75" customHeight="1" x14ac:dyDescent="0.3">
      <c r="A720" s="7"/>
      <c r="B720" s="3"/>
      <c r="C720" s="3"/>
      <c r="D720" s="5"/>
      <c r="E720" s="6"/>
      <c r="F720" s="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2.75" customHeight="1" x14ac:dyDescent="0.3">
      <c r="A721" s="7"/>
      <c r="B721" s="3"/>
      <c r="C721" s="3"/>
      <c r="D721" s="5"/>
      <c r="E721" s="6"/>
      <c r="F721" s="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2.75" customHeight="1" x14ac:dyDescent="0.3">
      <c r="A722" s="7"/>
      <c r="B722" s="3"/>
      <c r="C722" s="3"/>
      <c r="D722" s="5"/>
      <c r="E722" s="6"/>
      <c r="F722" s="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2.75" customHeight="1" x14ac:dyDescent="0.3">
      <c r="A723" s="7"/>
      <c r="B723" s="3"/>
      <c r="C723" s="3"/>
      <c r="D723" s="5"/>
      <c r="E723" s="6"/>
      <c r="F723" s="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2.75" customHeight="1" x14ac:dyDescent="0.3">
      <c r="A724" s="7"/>
      <c r="B724" s="3"/>
      <c r="C724" s="3"/>
      <c r="D724" s="5"/>
      <c r="E724" s="6"/>
      <c r="F724" s="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2.75" customHeight="1" x14ac:dyDescent="0.3">
      <c r="A725" s="7"/>
      <c r="B725" s="3"/>
      <c r="C725" s="3"/>
      <c r="D725" s="5"/>
      <c r="E725" s="6"/>
      <c r="F725" s="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2.75" customHeight="1" x14ac:dyDescent="0.3">
      <c r="A726" s="7"/>
      <c r="B726" s="3"/>
      <c r="C726" s="3"/>
      <c r="D726" s="5"/>
      <c r="E726" s="6"/>
      <c r="F726" s="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2.75" customHeight="1" x14ac:dyDescent="0.3">
      <c r="A727" s="7"/>
      <c r="B727" s="3"/>
      <c r="C727" s="3"/>
      <c r="D727" s="5"/>
      <c r="E727" s="6"/>
      <c r="F727" s="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2.75" customHeight="1" x14ac:dyDescent="0.3">
      <c r="A728" s="7"/>
      <c r="B728" s="3"/>
      <c r="C728" s="3"/>
      <c r="D728" s="5"/>
      <c r="E728" s="6"/>
      <c r="F728" s="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2.75" customHeight="1" x14ac:dyDescent="0.3">
      <c r="A729" s="7"/>
      <c r="B729" s="3"/>
      <c r="C729" s="3"/>
      <c r="D729" s="5"/>
      <c r="E729" s="6"/>
      <c r="F729" s="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2.75" customHeight="1" x14ac:dyDescent="0.3">
      <c r="A730" s="7"/>
      <c r="B730" s="3"/>
      <c r="C730" s="3"/>
      <c r="D730" s="5"/>
      <c r="E730" s="6"/>
      <c r="F730" s="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2.75" customHeight="1" x14ac:dyDescent="0.3">
      <c r="A731" s="7"/>
      <c r="B731" s="3"/>
      <c r="C731" s="3"/>
      <c r="D731" s="5"/>
      <c r="E731" s="6"/>
      <c r="F731" s="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2.75" customHeight="1" x14ac:dyDescent="0.3">
      <c r="A732" s="7"/>
      <c r="B732" s="3"/>
      <c r="C732" s="3"/>
      <c r="D732" s="5"/>
      <c r="E732" s="6"/>
      <c r="F732" s="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2.75" customHeight="1" x14ac:dyDescent="0.3">
      <c r="A733" s="7"/>
      <c r="B733" s="3"/>
      <c r="C733" s="3"/>
      <c r="D733" s="5"/>
      <c r="E733" s="6"/>
      <c r="F733" s="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2.75" customHeight="1" x14ac:dyDescent="0.3">
      <c r="A734" s="7"/>
      <c r="B734" s="3"/>
      <c r="C734" s="3"/>
      <c r="D734" s="5"/>
      <c r="E734" s="6"/>
      <c r="F734" s="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2.75" customHeight="1" x14ac:dyDescent="0.3">
      <c r="A735" s="7"/>
      <c r="B735" s="3"/>
      <c r="C735" s="3"/>
      <c r="D735" s="5"/>
      <c r="E735" s="6"/>
      <c r="F735" s="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2.75" customHeight="1" x14ac:dyDescent="0.3">
      <c r="A736" s="7"/>
      <c r="B736" s="3"/>
      <c r="C736" s="3"/>
      <c r="D736" s="5"/>
      <c r="E736" s="6"/>
      <c r="F736" s="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2.75" customHeight="1" x14ac:dyDescent="0.3">
      <c r="A737" s="7"/>
      <c r="B737" s="3"/>
      <c r="C737" s="3"/>
      <c r="D737" s="5"/>
      <c r="E737" s="6"/>
      <c r="F737" s="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2.75" customHeight="1" x14ac:dyDescent="0.3">
      <c r="A738" s="7"/>
      <c r="B738" s="3"/>
      <c r="C738" s="3"/>
      <c r="D738" s="5"/>
      <c r="E738" s="6"/>
      <c r="F738" s="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2.75" customHeight="1" x14ac:dyDescent="0.3">
      <c r="A739" s="7"/>
      <c r="B739" s="3"/>
      <c r="C739" s="3"/>
      <c r="D739" s="5"/>
      <c r="E739" s="6"/>
      <c r="F739" s="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2.75" customHeight="1" x14ac:dyDescent="0.3">
      <c r="A740" s="7"/>
      <c r="B740" s="3"/>
      <c r="C740" s="3"/>
      <c r="D740" s="5"/>
      <c r="E740" s="6"/>
      <c r="F740" s="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2.75" customHeight="1" x14ac:dyDescent="0.3">
      <c r="A741" s="7"/>
      <c r="B741" s="3"/>
      <c r="C741" s="3"/>
      <c r="D741" s="5"/>
      <c r="E741" s="6"/>
      <c r="F741" s="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2.75" customHeight="1" x14ac:dyDescent="0.3">
      <c r="A742" s="7"/>
      <c r="B742" s="3"/>
      <c r="C742" s="3"/>
      <c r="D742" s="5"/>
      <c r="E742" s="6"/>
      <c r="F742" s="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2.75" customHeight="1" x14ac:dyDescent="0.3">
      <c r="A743" s="7"/>
      <c r="B743" s="3"/>
      <c r="C743" s="3"/>
      <c r="D743" s="5"/>
      <c r="E743" s="6"/>
      <c r="F743" s="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2.75" customHeight="1" x14ac:dyDescent="0.3">
      <c r="A744" s="7"/>
      <c r="B744" s="3"/>
      <c r="C744" s="3"/>
      <c r="D744" s="5"/>
      <c r="E744" s="6"/>
      <c r="F744" s="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2.75" customHeight="1" x14ac:dyDescent="0.3">
      <c r="A745" s="7"/>
      <c r="B745" s="3"/>
      <c r="C745" s="3"/>
      <c r="D745" s="5"/>
      <c r="E745" s="6"/>
      <c r="F745" s="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2.75" customHeight="1" x14ac:dyDescent="0.3">
      <c r="A746" s="7"/>
      <c r="B746" s="3"/>
      <c r="C746" s="3"/>
      <c r="D746" s="5"/>
      <c r="E746" s="6"/>
      <c r="F746" s="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2.75" customHeight="1" x14ac:dyDescent="0.3">
      <c r="A747" s="7"/>
      <c r="B747" s="3"/>
      <c r="C747" s="3"/>
      <c r="D747" s="5"/>
      <c r="E747" s="6"/>
      <c r="F747" s="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2.75" customHeight="1" x14ac:dyDescent="0.3">
      <c r="A748" s="7"/>
      <c r="B748" s="3"/>
      <c r="C748" s="3"/>
      <c r="D748" s="5"/>
      <c r="E748" s="6"/>
      <c r="F748" s="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2.75" customHeight="1" x14ac:dyDescent="0.3">
      <c r="A749" s="7"/>
      <c r="B749" s="3"/>
      <c r="C749" s="3"/>
      <c r="D749" s="5"/>
      <c r="E749" s="6"/>
      <c r="F749" s="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2.75" customHeight="1" x14ac:dyDescent="0.3">
      <c r="A750" s="7"/>
      <c r="B750" s="3"/>
      <c r="C750" s="3"/>
      <c r="D750" s="5"/>
      <c r="E750" s="6"/>
      <c r="F750" s="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2.75" customHeight="1" x14ac:dyDescent="0.3">
      <c r="A751" s="7"/>
      <c r="B751" s="3"/>
      <c r="C751" s="3"/>
      <c r="D751" s="5"/>
      <c r="E751" s="6"/>
      <c r="F751" s="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2.75" customHeight="1" x14ac:dyDescent="0.3">
      <c r="A752" s="7"/>
      <c r="B752" s="3"/>
      <c r="C752" s="3"/>
      <c r="D752" s="5"/>
      <c r="E752" s="6"/>
      <c r="F752" s="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2.75" customHeight="1" x14ac:dyDescent="0.3">
      <c r="A753" s="7"/>
      <c r="B753" s="3"/>
      <c r="C753" s="3"/>
      <c r="D753" s="5"/>
      <c r="E753" s="6"/>
      <c r="F753" s="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2.75" customHeight="1" x14ac:dyDescent="0.3">
      <c r="A754" s="7"/>
      <c r="B754" s="3"/>
      <c r="C754" s="3"/>
      <c r="D754" s="5"/>
      <c r="E754" s="6"/>
      <c r="F754" s="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2.75" customHeight="1" x14ac:dyDescent="0.3">
      <c r="A755" s="7"/>
      <c r="B755" s="3"/>
      <c r="C755" s="3"/>
      <c r="D755" s="5"/>
      <c r="E755" s="6"/>
      <c r="F755" s="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2.75" customHeight="1" x14ac:dyDescent="0.3">
      <c r="A756" s="7"/>
      <c r="B756" s="3"/>
      <c r="C756" s="3"/>
      <c r="D756" s="5"/>
      <c r="E756" s="6"/>
      <c r="F756" s="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2.75" customHeight="1" x14ac:dyDescent="0.3">
      <c r="A757" s="7"/>
      <c r="B757" s="3"/>
      <c r="C757" s="3"/>
      <c r="D757" s="5"/>
      <c r="E757" s="6"/>
      <c r="F757" s="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2.75" customHeight="1" x14ac:dyDescent="0.3">
      <c r="A758" s="7"/>
      <c r="B758" s="3"/>
      <c r="C758" s="3"/>
      <c r="D758" s="5"/>
      <c r="E758" s="6"/>
      <c r="F758" s="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2.75" customHeight="1" x14ac:dyDescent="0.3">
      <c r="A759" s="7"/>
      <c r="B759" s="3"/>
      <c r="C759" s="3"/>
      <c r="D759" s="5"/>
      <c r="E759" s="6"/>
      <c r="F759" s="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2.75" customHeight="1" x14ac:dyDescent="0.3">
      <c r="A760" s="7"/>
      <c r="B760" s="3"/>
      <c r="C760" s="3"/>
      <c r="D760" s="5"/>
      <c r="E760" s="6"/>
      <c r="F760" s="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2.75" customHeight="1" x14ac:dyDescent="0.3">
      <c r="A761" s="7"/>
      <c r="B761" s="3"/>
      <c r="C761" s="3"/>
      <c r="D761" s="5"/>
      <c r="E761" s="6"/>
      <c r="F761" s="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2.75" customHeight="1" x14ac:dyDescent="0.3">
      <c r="A762" s="7"/>
      <c r="B762" s="3"/>
      <c r="C762" s="3"/>
      <c r="D762" s="5"/>
      <c r="E762" s="6"/>
      <c r="F762" s="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2.75" customHeight="1" x14ac:dyDescent="0.3">
      <c r="A763" s="7"/>
      <c r="B763" s="3"/>
      <c r="C763" s="3"/>
      <c r="D763" s="5"/>
      <c r="E763" s="6"/>
      <c r="F763" s="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2.75" customHeight="1" x14ac:dyDescent="0.3">
      <c r="A764" s="7"/>
      <c r="B764" s="3"/>
      <c r="C764" s="3"/>
      <c r="D764" s="5"/>
      <c r="E764" s="6"/>
      <c r="F764" s="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2.75" customHeight="1" x14ac:dyDescent="0.3">
      <c r="A765" s="7"/>
      <c r="B765" s="3"/>
      <c r="C765" s="3"/>
      <c r="D765" s="5"/>
      <c r="E765" s="6"/>
      <c r="F765" s="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2.75" customHeight="1" x14ac:dyDescent="0.3">
      <c r="A766" s="7"/>
      <c r="B766" s="3"/>
      <c r="C766" s="3"/>
      <c r="D766" s="5"/>
      <c r="E766" s="6"/>
      <c r="F766" s="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2.75" customHeight="1" x14ac:dyDescent="0.3">
      <c r="A767" s="7"/>
      <c r="B767" s="3"/>
      <c r="C767" s="3"/>
      <c r="D767" s="5"/>
      <c r="E767" s="6"/>
      <c r="F767" s="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2.75" customHeight="1" x14ac:dyDescent="0.3">
      <c r="A768" s="7"/>
      <c r="B768" s="3"/>
      <c r="C768" s="3"/>
      <c r="D768" s="5"/>
      <c r="E768" s="6"/>
      <c r="F768" s="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2.75" customHeight="1" x14ac:dyDescent="0.3">
      <c r="A769" s="7"/>
      <c r="B769" s="3"/>
      <c r="C769" s="3"/>
      <c r="D769" s="5"/>
      <c r="E769" s="6"/>
      <c r="F769" s="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2.75" customHeight="1" x14ac:dyDescent="0.3">
      <c r="A770" s="7"/>
      <c r="B770" s="3"/>
      <c r="C770" s="3"/>
      <c r="D770" s="5"/>
      <c r="E770" s="6"/>
      <c r="F770" s="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2.75" customHeight="1" x14ac:dyDescent="0.3">
      <c r="A771" s="7"/>
      <c r="B771" s="3"/>
      <c r="C771" s="3"/>
      <c r="D771" s="5"/>
      <c r="E771" s="6"/>
      <c r="F771" s="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2.75" customHeight="1" x14ac:dyDescent="0.3">
      <c r="A772" s="7"/>
      <c r="B772" s="3"/>
      <c r="C772" s="3"/>
      <c r="D772" s="5"/>
      <c r="E772" s="6"/>
      <c r="F772" s="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2.75" customHeight="1" x14ac:dyDescent="0.3">
      <c r="A773" s="7"/>
      <c r="B773" s="3"/>
      <c r="C773" s="3"/>
      <c r="D773" s="5"/>
      <c r="E773" s="6"/>
      <c r="F773" s="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2.75" customHeight="1" x14ac:dyDescent="0.3">
      <c r="A774" s="7"/>
      <c r="B774" s="3"/>
      <c r="C774" s="3"/>
      <c r="D774" s="5"/>
      <c r="E774" s="6"/>
      <c r="F774" s="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2.75" customHeight="1" x14ac:dyDescent="0.3">
      <c r="A775" s="7"/>
      <c r="B775" s="3"/>
      <c r="C775" s="3"/>
      <c r="D775" s="5"/>
      <c r="E775" s="6"/>
      <c r="F775" s="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2.75" customHeight="1" x14ac:dyDescent="0.3">
      <c r="A776" s="7"/>
      <c r="B776" s="3"/>
      <c r="C776" s="3"/>
      <c r="D776" s="5"/>
      <c r="E776" s="6"/>
      <c r="F776" s="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2.75" customHeight="1" x14ac:dyDescent="0.3">
      <c r="A777" s="7"/>
      <c r="B777" s="3"/>
      <c r="C777" s="3"/>
      <c r="D777" s="5"/>
      <c r="E777" s="6"/>
      <c r="F777" s="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2.75" customHeight="1" x14ac:dyDescent="0.3">
      <c r="A778" s="7"/>
      <c r="B778" s="3"/>
      <c r="C778" s="3"/>
      <c r="D778" s="5"/>
      <c r="E778" s="6"/>
      <c r="F778" s="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2.75" customHeight="1" x14ac:dyDescent="0.3">
      <c r="A779" s="7"/>
      <c r="B779" s="3"/>
      <c r="C779" s="3"/>
      <c r="D779" s="5"/>
      <c r="E779" s="6"/>
      <c r="F779" s="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2.75" customHeight="1" x14ac:dyDescent="0.3">
      <c r="A780" s="7"/>
      <c r="B780" s="3"/>
      <c r="C780" s="3"/>
      <c r="D780" s="5"/>
      <c r="E780" s="6"/>
      <c r="F780" s="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2.75" customHeight="1" x14ac:dyDescent="0.3">
      <c r="A781" s="7"/>
      <c r="B781" s="3"/>
      <c r="C781" s="3"/>
      <c r="D781" s="5"/>
      <c r="E781" s="6"/>
      <c r="F781" s="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2.75" customHeight="1" x14ac:dyDescent="0.3">
      <c r="A782" s="7"/>
      <c r="B782" s="3"/>
      <c r="C782" s="3"/>
      <c r="D782" s="5"/>
      <c r="E782" s="6"/>
      <c r="F782" s="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2.75" customHeight="1" x14ac:dyDescent="0.3">
      <c r="A783" s="7"/>
      <c r="B783" s="3"/>
      <c r="C783" s="3"/>
      <c r="D783" s="5"/>
      <c r="E783" s="6"/>
      <c r="F783" s="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2.75" customHeight="1" x14ac:dyDescent="0.3">
      <c r="A784" s="7"/>
      <c r="B784" s="3"/>
      <c r="C784" s="3"/>
      <c r="D784" s="5"/>
      <c r="E784" s="6"/>
      <c r="F784" s="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2.75" customHeight="1" x14ac:dyDescent="0.3">
      <c r="A785" s="7"/>
      <c r="B785" s="3"/>
      <c r="C785" s="3"/>
      <c r="D785" s="5"/>
      <c r="E785" s="6"/>
      <c r="F785" s="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2.75" customHeight="1" x14ac:dyDescent="0.3">
      <c r="A786" s="7"/>
      <c r="B786" s="3"/>
      <c r="C786" s="3"/>
      <c r="D786" s="5"/>
      <c r="E786" s="6"/>
      <c r="F786" s="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2.75" customHeight="1" x14ac:dyDescent="0.3">
      <c r="A787" s="7"/>
      <c r="B787" s="3"/>
      <c r="C787" s="3"/>
      <c r="D787" s="5"/>
      <c r="E787" s="6"/>
      <c r="F787" s="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2.75" customHeight="1" x14ac:dyDescent="0.3">
      <c r="A788" s="7"/>
      <c r="B788" s="3"/>
      <c r="C788" s="3"/>
      <c r="D788" s="5"/>
      <c r="E788" s="6"/>
      <c r="F788" s="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2.75" customHeight="1" x14ac:dyDescent="0.3">
      <c r="A789" s="7"/>
      <c r="B789" s="3"/>
      <c r="C789" s="3"/>
      <c r="D789" s="5"/>
      <c r="E789" s="6"/>
      <c r="F789" s="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2.75" customHeight="1" x14ac:dyDescent="0.3">
      <c r="A790" s="7"/>
      <c r="B790" s="3"/>
      <c r="C790" s="3"/>
      <c r="D790" s="5"/>
      <c r="E790" s="6"/>
      <c r="F790" s="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2.75" customHeight="1" x14ac:dyDescent="0.3">
      <c r="A791" s="7"/>
      <c r="B791" s="3"/>
      <c r="C791" s="3"/>
      <c r="D791" s="5"/>
      <c r="E791" s="6"/>
      <c r="F791" s="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2.75" customHeight="1" x14ac:dyDescent="0.3">
      <c r="A792" s="7"/>
      <c r="B792" s="3"/>
      <c r="C792" s="3"/>
      <c r="D792" s="5"/>
      <c r="E792" s="6"/>
      <c r="F792" s="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2.75" customHeight="1" x14ac:dyDescent="0.3">
      <c r="A793" s="7"/>
      <c r="B793" s="3"/>
      <c r="C793" s="3"/>
      <c r="D793" s="5"/>
      <c r="E793" s="6"/>
      <c r="F793" s="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2.75" customHeight="1" x14ac:dyDescent="0.3">
      <c r="A794" s="7"/>
      <c r="B794" s="3"/>
      <c r="C794" s="3"/>
      <c r="D794" s="5"/>
      <c r="E794" s="6"/>
      <c r="F794" s="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2.75" customHeight="1" x14ac:dyDescent="0.3">
      <c r="A795" s="7"/>
      <c r="B795" s="3"/>
      <c r="C795" s="3"/>
      <c r="D795" s="5"/>
      <c r="E795" s="6"/>
      <c r="F795" s="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2.75" customHeight="1" x14ac:dyDescent="0.3">
      <c r="A796" s="7"/>
      <c r="B796" s="3"/>
      <c r="C796" s="3"/>
      <c r="D796" s="5"/>
      <c r="E796" s="6"/>
      <c r="F796" s="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2.75" customHeight="1" x14ac:dyDescent="0.3">
      <c r="A797" s="7"/>
      <c r="B797" s="3"/>
      <c r="C797" s="3"/>
      <c r="D797" s="5"/>
      <c r="E797" s="6"/>
      <c r="F797" s="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2.75" customHeight="1" x14ac:dyDescent="0.3">
      <c r="A798" s="7"/>
      <c r="B798" s="3"/>
      <c r="C798" s="3"/>
      <c r="D798" s="5"/>
      <c r="E798" s="6"/>
      <c r="F798" s="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2.75" customHeight="1" x14ac:dyDescent="0.3">
      <c r="A799" s="7"/>
      <c r="B799" s="3"/>
      <c r="C799" s="3"/>
      <c r="D799" s="5"/>
      <c r="E799" s="6"/>
      <c r="F799" s="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2.75" customHeight="1" x14ac:dyDescent="0.3">
      <c r="A800" s="7"/>
      <c r="B800" s="3"/>
      <c r="C800" s="3"/>
      <c r="D800" s="5"/>
      <c r="E800" s="6"/>
      <c r="F800" s="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2.75" customHeight="1" x14ac:dyDescent="0.3">
      <c r="A801" s="7"/>
      <c r="B801" s="3"/>
      <c r="C801" s="3"/>
      <c r="D801" s="5"/>
      <c r="E801" s="6"/>
      <c r="F801" s="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2.75" customHeight="1" x14ac:dyDescent="0.3">
      <c r="A802" s="7"/>
      <c r="B802" s="3"/>
      <c r="C802" s="3"/>
      <c r="D802" s="5"/>
      <c r="E802" s="6"/>
      <c r="F802" s="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2.75" customHeight="1" x14ac:dyDescent="0.3">
      <c r="A803" s="7"/>
      <c r="B803" s="3"/>
      <c r="C803" s="3"/>
      <c r="D803" s="5"/>
      <c r="E803" s="6"/>
      <c r="F803" s="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2.75" customHeight="1" x14ac:dyDescent="0.3">
      <c r="A804" s="7"/>
      <c r="B804" s="3"/>
      <c r="C804" s="3"/>
      <c r="D804" s="5"/>
      <c r="E804" s="6"/>
      <c r="F804" s="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2.75" customHeight="1" x14ac:dyDescent="0.3">
      <c r="A805" s="7"/>
      <c r="B805" s="3"/>
      <c r="C805" s="3"/>
      <c r="D805" s="5"/>
      <c r="E805" s="6"/>
      <c r="F805" s="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2.75" customHeight="1" x14ac:dyDescent="0.3">
      <c r="A806" s="7"/>
      <c r="B806" s="3"/>
      <c r="C806" s="3"/>
      <c r="D806" s="5"/>
      <c r="E806" s="6"/>
      <c r="F806" s="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2.75" customHeight="1" x14ac:dyDescent="0.3">
      <c r="A807" s="7"/>
      <c r="B807" s="3"/>
      <c r="C807" s="3"/>
      <c r="D807" s="5"/>
      <c r="E807" s="6"/>
      <c r="F807" s="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2.75" customHeight="1" x14ac:dyDescent="0.3">
      <c r="A808" s="7"/>
      <c r="B808" s="3"/>
      <c r="C808" s="3"/>
      <c r="D808" s="5"/>
      <c r="E808" s="6"/>
      <c r="F808" s="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2.75" customHeight="1" x14ac:dyDescent="0.3">
      <c r="A809" s="7"/>
      <c r="B809" s="3"/>
      <c r="C809" s="3"/>
      <c r="D809" s="5"/>
      <c r="E809" s="6"/>
      <c r="F809" s="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2.75" customHeight="1" x14ac:dyDescent="0.3">
      <c r="A810" s="7"/>
      <c r="B810" s="3"/>
      <c r="C810" s="3"/>
      <c r="D810" s="5"/>
      <c r="E810" s="6"/>
      <c r="F810" s="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2.75" customHeight="1" x14ac:dyDescent="0.3">
      <c r="A811" s="7"/>
      <c r="B811" s="3"/>
      <c r="C811" s="3"/>
      <c r="D811" s="5"/>
      <c r="E811" s="6"/>
      <c r="F811" s="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2.75" customHeight="1" x14ac:dyDescent="0.3">
      <c r="A812" s="7"/>
      <c r="B812" s="3"/>
      <c r="C812" s="3"/>
      <c r="D812" s="5"/>
      <c r="E812" s="6"/>
      <c r="F812" s="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2.75" customHeight="1" x14ac:dyDescent="0.3">
      <c r="A813" s="7"/>
      <c r="B813" s="3"/>
      <c r="C813" s="3"/>
      <c r="D813" s="5"/>
      <c r="E813" s="6"/>
      <c r="F813" s="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2.75" customHeight="1" x14ac:dyDescent="0.3">
      <c r="A814" s="7"/>
      <c r="B814" s="3"/>
      <c r="C814" s="3"/>
      <c r="D814" s="5"/>
      <c r="E814" s="6"/>
      <c r="F814" s="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2.75" customHeight="1" x14ac:dyDescent="0.3">
      <c r="A815" s="7"/>
      <c r="B815" s="3"/>
      <c r="C815" s="3"/>
      <c r="D815" s="5"/>
      <c r="E815" s="6"/>
      <c r="F815" s="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2.75" customHeight="1" x14ac:dyDescent="0.3">
      <c r="A816" s="7"/>
      <c r="B816" s="3"/>
      <c r="C816" s="3"/>
      <c r="D816" s="5"/>
      <c r="E816" s="6"/>
      <c r="F816" s="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2.75" customHeight="1" x14ac:dyDescent="0.3">
      <c r="A817" s="7"/>
      <c r="B817" s="3"/>
      <c r="C817" s="3"/>
      <c r="D817" s="5"/>
      <c r="E817" s="6"/>
      <c r="F817" s="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2.75" customHeight="1" x14ac:dyDescent="0.3">
      <c r="A818" s="7"/>
      <c r="B818" s="3"/>
      <c r="C818" s="3"/>
      <c r="D818" s="5"/>
      <c r="E818" s="6"/>
      <c r="F818" s="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2.75" customHeight="1" x14ac:dyDescent="0.3">
      <c r="A819" s="7"/>
      <c r="B819" s="3"/>
      <c r="C819" s="3"/>
      <c r="D819" s="5"/>
      <c r="E819" s="6"/>
      <c r="F819" s="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2.75" customHeight="1" x14ac:dyDescent="0.3">
      <c r="A820" s="7"/>
      <c r="B820" s="3"/>
      <c r="C820" s="3"/>
      <c r="D820" s="5"/>
      <c r="E820" s="6"/>
      <c r="F820" s="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2.75" customHeight="1" x14ac:dyDescent="0.3">
      <c r="A821" s="7"/>
      <c r="B821" s="3"/>
      <c r="C821" s="3"/>
      <c r="D821" s="5"/>
      <c r="E821" s="6"/>
      <c r="F821" s="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2.75" customHeight="1" x14ac:dyDescent="0.3">
      <c r="A822" s="7"/>
      <c r="B822" s="3"/>
      <c r="C822" s="3"/>
      <c r="D822" s="5"/>
      <c r="E822" s="6"/>
      <c r="F822" s="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2.75" customHeight="1" x14ac:dyDescent="0.3">
      <c r="A823" s="7"/>
      <c r="B823" s="3"/>
      <c r="C823" s="3"/>
      <c r="D823" s="5"/>
      <c r="E823" s="6"/>
      <c r="F823" s="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2.75" customHeight="1" x14ac:dyDescent="0.3">
      <c r="A824" s="7"/>
      <c r="B824" s="3"/>
      <c r="C824" s="3"/>
      <c r="D824" s="5"/>
      <c r="E824" s="6"/>
      <c r="F824" s="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2.75" customHeight="1" x14ac:dyDescent="0.3">
      <c r="A825" s="7"/>
      <c r="B825" s="3"/>
      <c r="C825" s="3"/>
      <c r="D825" s="5"/>
      <c r="E825" s="6"/>
      <c r="F825" s="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2.75" customHeight="1" x14ac:dyDescent="0.3">
      <c r="A826" s="7"/>
      <c r="B826" s="3"/>
      <c r="C826" s="3"/>
      <c r="D826" s="5"/>
      <c r="E826" s="6"/>
      <c r="F826" s="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2.75" customHeight="1" x14ac:dyDescent="0.3">
      <c r="A827" s="7"/>
      <c r="B827" s="3"/>
      <c r="C827" s="3"/>
      <c r="D827" s="5"/>
      <c r="E827" s="6"/>
      <c r="F827" s="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2.75" customHeight="1" x14ac:dyDescent="0.3">
      <c r="A828" s="7"/>
      <c r="B828" s="3"/>
      <c r="C828" s="3"/>
      <c r="D828" s="5"/>
      <c r="E828" s="6"/>
      <c r="F828" s="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2.75" customHeight="1" x14ac:dyDescent="0.3">
      <c r="A829" s="7"/>
      <c r="B829" s="3"/>
      <c r="C829" s="3"/>
      <c r="D829" s="5"/>
      <c r="E829" s="6"/>
      <c r="F829" s="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2.75" customHeight="1" x14ac:dyDescent="0.3">
      <c r="A830" s="7"/>
      <c r="B830" s="3"/>
      <c r="C830" s="3"/>
      <c r="D830" s="5"/>
      <c r="E830" s="6"/>
      <c r="F830" s="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2.75" customHeight="1" x14ac:dyDescent="0.3">
      <c r="A831" s="7"/>
      <c r="B831" s="3"/>
      <c r="C831" s="3"/>
      <c r="D831" s="5"/>
      <c r="E831" s="6"/>
      <c r="F831" s="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2.75" customHeight="1" x14ac:dyDescent="0.3">
      <c r="A832" s="7"/>
      <c r="B832" s="3"/>
      <c r="C832" s="3"/>
      <c r="D832" s="5"/>
      <c r="E832" s="6"/>
      <c r="F832" s="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2.75" customHeight="1" x14ac:dyDescent="0.3">
      <c r="A833" s="7"/>
      <c r="B833" s="3"/>
      <c r="C833" s="3"/>
      <c r="D833" s="5"/>
      <c r="E833" s="6"/>
      <c r="F833" s="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2.75" customHeight="1" x14ac:dyDescent="0.3">
      <c r="A834" s="7"/>
      <c r="B834" s="3"/>
      <c r="C834" s="3"/>
      <c r="D834" s="5"/>
      <c r="E834" s="6"/>
      <c r="F834" s="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2.75" customHeight="1" x14ac:dyDescent="0.3">
      <c r="A835" s="7"/>
      <c r="B835" s="3"/>
      <c r="C835" s="3"/>
      <c r="D835" s="5"/>
      <c r="E835" s="6"/>
      <c r="F835" s="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2.75" customHeight="1" x14ac:dyDescent="0.3">
      <c r="A836" s="7"/>
      <c r="B836" s="3"/>
      <c r="C836" s="3"/>
      <c r="D836" s="5"/>
      <c r="E836" s="6"/>
      <c r="F836" s="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2.75" customHeight="1" x14ac:dyDescent="0.3">
      <c r="A837" s="7"/>
      <c r="B837" s="3"/>
      <c r="C837" s="3"/>
      <c r="D837" s="5"/>
      <c r="E837" s="6"/>
      <c r="F837" s="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2.75" customHeight="1" x14ac:dyDescent="0.3">
      <c r="A838" s="7"/>
      <c r="B838" s="3"/>
      <c r="C838" s="3"/>
      <c r="D838" s="5"/>
      <c r="E838" s="6"/>
      <c r="F838" s="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2.75" customHeight="1" x14ac:dyDescent="0.3">
      <c r="A839" s="7"/>
      <c r="B839" s="3"/>
      <c r="C839" s="3"/>
      <c r="D839" s="5"/>
      <c r="E839" s="6"/>
      <c r="F839" s="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2.75" customHeight="1" x14ac:dyDescent="0.3">
      <c r="A840" s="7"/>
      <c r="B840" s="3"/>
      <c r="C840" s="3"/>
      <c r="D840" s="5"/>
      <c r="E840" s="6"/>
      <c r="F840" s="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2.75" customHeight="1" x14ac:dyDescent="0.3">
      <c r="A841" s="7"/>
      <c r="B841" s="3"/>
      <c r="C841" s="3"/>
      <c r="D841" s="5"/>
      <c r="E841" s="6"/>
      <c r="F841" s="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2.75" customHeight="1" x14ac:dyDescent="0.3">
      <c r="A842" s="7"/>
      <c r="B842" s="3"/>
      <c r="C842" s="3"/>
      <c r="D842" s="5"/>
      <c r="E842" s="6"/>
      <c r="F842" s="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2.75" customHeight="1" x14ac:dyDescent="0.3">
      <c r="A843" s="7"/>
      <c r="B843" s="3"/>
      <c r="C843" s="3"/>
      <c r="D843" s="5"/>
      <c r="E843" s="6"/>
      <c r="F843" s="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2.75" customHeight="1" x14ac:dyDescent="0.3">
      <c r="A844" s="7"/>
      <c r="B844" s="3"/>
      <c r="C844" s="3"/>
      <c r="D844" s="5"/>
      <c r="E844" s="6"/>
      <c r="F844" s="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2.75" customHeight="1" x14ac:dyDescent="0.3">
      <c r="A845" s="7"/>
      <c r="B845" s="3"/>
      <c r="C845" s="3"/>
      <c r="D845" s="5"/>
      <c r="E845" s="6"/>
      <c r="F845" s="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2.75" customHeight="1" x14ac:dyDescent="0.3">
      <c r="A846" s="7"/>
      <c r="B846" s="3"/>
      <c r="C846" s="3"/>
      <c r="D846" s="5"/>
      <c r="E846" s="6"/>
      <c r="F846" s="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2.75" customHeight="1" x14ac:dyDescent="0.3">
      <c r="A847" s="7"/>
      <c r="B847" s="3"/>
      <c r="C847" s="3"/>
      <c r="D847" s="5"/>
      <c r="E847" s="6"/>
      <c r="F847" s="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2.75" customHeight="1" x14ac:dyDescent="0.3">
      <c r="A848" s="7"/>
      <c r="B848" s="3"/>
      <c r="C848" s="3"/>
      <c r="D848" s="5"/>
      <c r="E848" s="6"/>
      <c r="F848" s="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2.75" customHeight="1" x14ac:dyDescent="0.3">
      <c r="A849" s="7"/>
      <c r="B849" s="3"/>
      <c r="C849" s="3"/>
      <c r="D849" s="5"/>
      <c r="E849" s="6"/>
      <c r="F849" s="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2.75" customHeight="1" x14ac:dyDescent="0.3">
      <c r="A850" s="7"/>
      <c r="B850" s="3"/>
      <c r="C850" s="3"/>
      <c r="D850" s="5"/>
      <c r="E850" s="6"/>
      <c r="F850" s="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2.75" customHeight="1" x14ac:dyDescent="0.3">
      <c r="A851" s="7"/>
      <c r="B851" s="3"/>
      <c r="C851" s="3"/>
      <c r="D851" s="5"/>
      <c r="E851" s="6"/>
      <c r="F851" s="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2.75" customHeight="1" x14ac:dyDescent="0.3">
      <c r="A852" s="7"/>
      <c r="B852" s="3"/>
      <c r="C852" s="3"/>
      <c r="D852" s="5"/>
      <c r="E852" s="6"/>
      <c r="F852" s="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2.75" customHeight="1" x14ac:dyDescent="0.3">
      <c r="A853" s="7"/>
      <c r="B853" s="3"/>
      <c r="C853" s="3"/>
      <c r="D853" s="5"/>
      <c r="E853" s="6"/>
      <c r="F853" s="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2.75" customHeight="1" x14ac:dyDescent="0.3">
      <c r="A854" s="7"/>
      <c r="B854" s="3"/>
      <c r="C854" s="3"/>
      <c r="D854" s="5"/>
      <c r="E854" s="6"/>
      <c r="F854" s="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2.75" customHeight="1" x14ac:dyDescent="0.3">
      <c r="A855" s="7"/>
      <c r="B855" s="3"/>
      <c r="C855" s="3"/>
      <c r="D855" s="5"/>
      <c r="E855" s="6"/>
      <c r="F855" s="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2.75" customHeight="1" x14ac:dyDescent="0.3">
      <c r="A856" s="7"/>
      <c r="B856" s="3"/>
      <c r="C856" s="3"/>
      <c r="D856" s="5"/>
      <c r="E856" s="6"/>
      <c r="F856" s="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2.75" customHeight="1" x14ac:dyDescent="0.3">
      <c r="A857" s="7"/>
      <c r="B857" s="3"/>
      <c r="C857" s="3"/>
      <c r="D857" s="5"/>
      <c r="E857" s="6"/>
      <c r="F857" s="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2.75" customHeight="1" x14ac:dyDescent="0.3">
      <c r="A858" s="7"/>
      <c r="B858" s="3"/>
      <c r="C858" s="3"/>
      <c r="D858" s="5"/>
      <c r="E858" s="6"/>
      <c r="F858" s="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2.75" customHeight="1" x14ac:dyDescent="0.3">
      <c r="A859" s="7"/>
      <c r="B859" s="3"/>
      <c r="C859" s="3"/>
      <c r="D859" s="5"/>
      <c r="E859" s="6"/>
      <c r="F859" s="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2.75" customHeight="1" x14ac:dyDescent="0.3">
      <c r="A860" s="7"/>
      <c r="B860" s="3"/>
      <c r="C860" s="3"/>
      <c r="D860" s="5"/>
      <c r="E860" s="6"/>
      <c r="F860" s="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2.75" customHeight="1" x14ac:dyDescent="0.3">
      <c r="A861" s="7"/>
      <c r="B861" s="3"/>
      <c r="C861" s="3"/>
      <c r="D861" s="5"/>
      <c r="E861" s="6"/>
      <c r="F861" s="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2.75" customHeight="1" x14ac:dyDescent="0.3">
      <c r="A862" s="7"/>
      <c r="B862" s="3"/>
      <c r="C862" s="3"/>
      <c r="D862" s="5"/>
      <c r="E862" s="6"/>
      <c r="F862" s="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2.75" customHeight="1" x14ac:dyDescent="0.3">
      <c r="A863" s="7"/>
      <c r="B863" s="3"/>
      <c r="C863" s="3"/>
      <c r="D863" s="5"/>
      <c r="E863" s="6"/>
      <c r="F863" s="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2.75" customHeight="1" x14ac:dyDescent="0.3">
      <c r="A864" s="7"/>
      <c r="B864" s="3"/>
      <c r="C864" s="3"/>
      <c r="D864" s="5"/>
      <c r="E864" s="6"/>
      <c r="F864" s="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2.75" customHeight="1" x14ac:dyDescent="0.3">
      <c r="A865" s="7"/>
      <c r="B865" s="3"/>
      <c r="C865" s="3"/>
      <c r="D865" s="5"/>
      <c r="E865" s="6"/>
      <c r="F865" s="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2.75" customHeight="1" x14ac:dyDescent="0.3">
      <c r="A866" s="7"/>
      <c r="B866" s="3"/>
      <c r="C866" s="3"/>
      <c r="D866" s="5"/>
      <c r="E866" s="6"/>
      <c r="F866" s="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2.75" customHeight="1" x14ac:dyDescent="0.3">
      <c r="A867" s="7"/>
      <c r="B867" s="3"/>
      <c r="C867" s="3"/>
      <c r="D867" s="5"/>
      <c r="E867" s="6"/>
      <c r="F867" s="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2.75" customHeight="1" x14ac:dyDescent="0.3">
      <c r="A868" s="7"/>
      <c r="B868" s="3"/>
      <c r="C868" s="3"/>
      <c r="D868" s="5"/>
      <c r="E868" s="6"/>
      <c r="F868" s="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2.75" customHeight="1" x14ac:dyDescent="0.3">
      <c r="A869" s="7"/>
      <c r="B869" s="3"/>
      <c r="C869" s="3"/>
      <c r="D869" s="5"/>
      <c r="E869" s="6"/>
      <c r="F869" s="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2.75" customHeight="1" x14ac:dyDescent="0.3">
      <c r="A870" s="7"/>
      <c r="B870" s="3"/>
      <c r="C870" s="3"/>
      <c r="D870" s="5"/>
      <c r="E870" s="6"/>
      <c r="F870" s="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2.75" customHeight="1" x14ac:dyDescent="0.3">
      <c r="A871" s="7"/>
      <c r="B871" s="3"/>
      <c r="C871" s="3"/>
      <c r="D871" s="5"/>
      <c r="E871" s="6"/>
      <c r="F871" s="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2.75" customHeight="1" x14ac:dyDescent="0.3">
      <c r="A872" s="7"/>
      <c r="B872" s="3"/>
      <c r="C872" s="3"/>
      <c r="D872" s="5"/>
      <c r="E872" s="6"/>
      <c r="F872" s="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2.75" customHeight="1" x14ac:dyDescent="0.3">
      <c r="A873" s="7"/>
      <c r="B873" s="3"/>
      <c r="C873" s="3"/>
      <c r="D873" s="5"/>
      <c r="E873" s="6"/>
      <c r="F873" s="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2.75" customHeight="1" x14ac:dyDescent="0.3">
      <c r="A874" s="7"/>
      <c r="B874" s="3"/>
      <c r="C874" s="3"/>
      <c r="D874" s="5"/>
      <c r="E874" s="6"/>
      <c r="F874" s="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2.75" customHeight="1" x14ac:dyDescent="0.3">
      <c r="A875" s="7"/>
      <c r="B875" s="3"/>
      <c r="C875" s="3"/>
      <c r="D875" s="5"/>
      <c r="E875" s="6"/>
      <c r="F875" s="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2.75" customHeight="1" x14ac:dyDescent="0.3">
      <c r="A876" s="7"/>
      <c r="B876" s="3"/>
      <c r="C876" s="3"/>
      <c r="D876" s="5"/>
      <c r="E876" s="6"/>
      <c r="F876" s="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2.75" customHeight="1" x14ac:dyDescent="0.3">
      <c r="A877" s="7"/>
      <c r="B877" s="3"/>
      <c r="C877" s="3"/>
      <c r="D877" s="5"/>
      <c r="E877" s="6"/>
      <c r="F877" s="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2.75" customHeight="1" x14ac:dyDescent="0.3">
      <c r="A878" s="7"/>
      <c r="B878" s="3"/>
      <c r="C878" s="3"/>
      <c r="D878" s="5"/>
      <c r="E878" s="6"/>
      <c r="F878" s="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2.75" customHeight="1" x14ac:dyDescent="0.3">
      <c r="A879" s="7"/>
      <c r="B879" s="3"/>
      <c r="C879" s="3"/>
      <c r="D879" s="5"/>
      <c r="E879" s="6"/>
      <c r="F879" s="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2.75" customHeight="1" x14ac:dyDescent="0.3">
      <c r="A880" s="7"/>
      <c r="B880" s="3"/>
      <c r="C880" s="3"/>
      <c r="D880" s="5"/>
      <c r="E880" s="6"/>
      <c r="F880" s="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2.75" customHeight="1" x14ac:dyDescent="0.3">
      <c r="A881" s="7"/>
      <c r="B881" s="3"/>
      <c r="C881" s="3"/>
      <c r="D881" s="5"/>
      <c r="E881" s="6"/>
      <c r="F881" s="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2.75" customHeight="1" x14ac:dyDescent="0.3">
      <c r="A882" s="7"/>
      <c r="B882" s="3"/>
      <c r="C882" s="3"/>
      <c r="D882" s="5"/>
      <c r="E882" s="6"/>
      <c r="F882" s="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2.75" customHeight="1" x14ac:dyDescent="0.3">
      <c r="A883" s="7"/>
      <c r="B883" s="3"/>
      <c r="C883" s="3"/>
      <c r="D883" s="5"/>
      <c r="E883" s="6"/>
      <c r="F883" s="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2.75" customHeight="1" x14ac:dyDescent="0.3">
      <c r="A884" s="7"/>
      <c r="B884" s="3"/>
      <c r="C884" s="3"/>
      <c r="D884" s="5"/>
      <c r="E884" s="6"/>
      <c r="F884" s="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2.75" customHeight="1" x14ac:dyDescent="0.3">
      <c r="A885" s="7"/>
      <c r="B885" s="3"/>
      <c r="C885" s="3"/>
      <c r="D885" s="5"/>
      <c r="E885" s="6"/>
      <c r="F885" s="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2.75" customHeight="1" x14ac:dyDescent="0.3">
      <c r="A886" s="7"/>
      <c r="B886" s="3"/>
      <c r="C886" s="3"/>
      <c r="D886" s="5"/>
      <c r="E886" s="6"/>
      <c r="F886" s="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2.75" customHeight="1" x14ac:dyDescent="0.3">
      <c r="A887" s="7"/>
      <c r="B887" s="3"/>
      <c r="C887" s="3"/>
      <c r="D887" s="5"/>
      <c r="E887" s="6"/>
      <c r="F887" s="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2.75" customHeight="1" x14ac:dyDescent="0.3">
      <c r="A888" s="7"/>
      <c r="B888" s="3"/>
      <c r="C888" s="3"/>
      <c r="D888" s="5"/>
      <c r="E888" s="6"/>
      <c r="F888" s="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2.75" customHeight="1" x14ac:dyDescent="0.3">
      <c r="A889" s="7"/>
      <c r="B889" s="3"/>
      <c r="C889" s="3"/>
      <c r="D889" s="5"/>
      <c r="E889" s="6"/>
      <c r="F889" s="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2.75" customHeight="1" x14ac:dyDescent="0.3">
      <c r="A890" s="7"/>
      <c r="B890" s="3"/>
      <c r="C890" s="3"/>
      <c r="D890" s="5"/>
      <c r="E890" s="6"/>
      <c r="F890" s="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2.75" customHeight="1" x14ac:dyDescent="0.3">
      <c r="A891" s="7"/>
      <c r="B891" s="3"/>
      <c r="C891" s="3"/>
      <c r="D891" s="5"/>
      <c r="E891" s="6"/>
      <c r="F891" s="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2.75" customHeight="1" x14ac:dyDescent="0.3">
      <c r="A892" s="7"/>
      <c r="B892" s="3"/>
      <c r="C892" s="3"/>
      <c r="D892" s="5"/>
      <c r="E892" s="6"/>
      <c r="F892" s="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2.75" customHeight="1" x14ac:dyDescent="0.3">
      <c r="A893" s="7"/>
      <c r="B893" s="3"/>
      <c r="C893" s="3"/>
      <c r="D893" s="5"/>
      <c r="E893" s="6"/>
      <c r="F893" s="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2.75" customHeight="1" x14ac:dyDescent="0.3">
      <c r="A894" s="7"/>
      <c r="B894" s="3"/>
      <c r="C894" s="3"/>
      <c r="D894" s="5"/>
      <c r="E894" s="6"/>
      <c r="F894" s="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2.75" customHeight="1" x14ac:dyDescent="0.3">
      <c r="A895" s="7"/>
      <c r="B895" s="3"/>
      <c r="C895" s="3"/>
      <c r="D895" s="5"/>
      <c r="E895" s="6"/>
      <c r="F895" s="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2.75" customHeight="1" x14ac:dyDescent="0.3">
      <c r="A896" s="7"/>
      <c r="B896" s="3"/>
      <c r="C896" s="3"/>
      <c r="D896" s="5"/>
      <c r="E896" s="6"/>
      <c r="F896" s="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2.75" customHeight="1" x14ac:dyDescent="0.3">
      <c r="A897" s="7"/>
      <c r="B897" s="3"/>
      <c r="C897" s="3"/>
      <c r="D897" s="5"/>
      <c r="E897" s="6"/>
      <c r="F897" s="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2.75" customHeight="1" x14ac:dyDescent="0.3">
      <c r="A898" s="7"/>
      <c r="B898" s="3"/>
      <c r="C898" s="3"/>
      <c r="D898" s="5"/>
      <c r="E898" s="6"/>
      <c r="F898" s="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2.75" customHeight="1" x14ac:dyDescent="0.3">
      <c r="A899" s="7"/>
      <c r="B899" s="3"/>
      <c r="C899" s="3"/>
      <c r="D899" s="5"/>
      <c r="E899" s="6"/>
      <c r="F899" s="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2.75" customHeight="1" x14ac:dyDescent="0.3">
      <c r="A900" s="7"/>
      <c r="B900" s="3"/>
      <c r="C900" s="3"/>
      <c r="D900" s="5"/>
      <c r="E900" s="6"/>
      <c r="F900" s="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2.75" customHeight="1" x14ac:dyDescent="0.3">
      <c r="A901" s="7"/>
      <c r="B901" s="3"/>
      <c r="C901" s="3"/>
      <c r="D901" s="5"/>
      <c r="E901" s="6"/>
      <c r="F901" s="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2.75" customHeight="1" x14ac:dyDescent="0.3">
      <c r="A902" s="7"/>
      <c r="B902" s="3"/>
      <c r="C902" s="3"/>
      <c r="D902" s="5"/>
      <c r="E902" s="6"/>
      <c r="F902" s="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2.75" customHeight="1" x14ac:dyDescent="0.3">
      <c r="A903" s="7"/>
      <c r="B903" s="3"/>
      <c r="C903" s="3"/>
      <c r="D903" s="5"/>
      <c r="E903" s="6"/>
      <c r="F903" s="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2.75" customHeight="1" x14ac:dyDescent="0.3">
      <c r="A904" s="7"/>
      <c r="B904" s="3"/>
      <c r="C904" s="3"/>
      <c r="D904" s="5"/>
      <c r="E904" s="6"/>
      <c r="F904" s="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2.75" customHeight="1" x14ac:dyDescent="0.3">
      <c r="A905" s="7"/>
      <c r="B905" s="3"/>
      <c r="C905" s="3"/>
      <c r="D905" s="5"/>
      <c r="E905" s="6"/>
      <c r="F905" s="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2.75" customHeight="1" x14ac:dyDescent="0.3">
      <c r="A906" s="7"/>
      <c r="B906" s="3"/>
      <c r="C906" s="3"/>
      <c r="D906" s="5"/>
      <c r="E906" s="6"/>
      <c r="F906" s="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2.75" customHeight="1" x14ac:dyDescent="0.3">
      <c r="A907" s="7"/>
      <c r="B907" s="3"/>
      <c r="C907" s="3"/>
      <c r="D907" s="5"/>
      <c r="E907" s="6"/>
      <c r="F907" s="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2.75" customHeight="1" x14ac:dyDescent="0.3">
      <c r="A908" s="7"/>
      <c r="B908" s="3"/>
      <c r="C908" s="3"/>
      <c r="D908" s="5"/>
      <c r="E908" s="6"/>
      <c r="F908" s="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2.75" customHeight="1" x14ac:dyDescent="0.3">
      <c r="A909" s="7"/>
      <c r="B909" s="3"/>
      <c r="C909" s="3"/>
      <c r="D909" s="5"/>
      <c r="E909" s="6"/>
      <c r="F909" s="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2.75" customHeight="1" x14ac:dyDescent="0.3">
      <c r="A910" s="7"/>
      <c r="B910" s="3"/>
      <c r="C910" s="3"/>
      <c r="D910" s="5"/>
      <c r="E910" s="6"/>
      <c r="F910" s="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2.75" customHeight="1" x14ac:dyDescent="0.3">
      <c r="A911" s="7"/>
      <c r="B911" s="3"/>
      <c r="C911" s="3"/>
      <c r="D911" s="5"/>
      <c r="E911" s="6"/>
      <c r="F911" s="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2.75" customHeight="1" x14ac:dyDescent="0.3">
      <c r="A912" s="7"/>
      <c r="B912" s="3"/>
      <c r="C912" s="3"/>
      <c r="D912" s="5"/>
      <c r="E912" s="6"/>
      <c r="F912" s="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2.75" customHeight="1" x14ac:dyDescent="0.3">
      <c r="A913" s="7"/>
      <c r="B913" s="3"/>
      <c r="C913" s="3"/>
      <c r="D913" s="5"/>
      <c r="E913" s="6"/>
      <c r="F913" s="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2.75" customHeight="1" x14ac:dyDescent="0.3">
      <c r="A914" s="7"/>
      <c r="B914" s="3"/>
      <c r="C914" s="3"/>
      <c r="D914" s="5"/>
      <c r="E914" s="6"/>
      <c r="F914" s="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2.75" customHeight="1" x14ac:dyDescent="0.3">
      <c r="A915" s="7"/>
      <c r="B915" s="3"/>
      <c r="C915" s="3"/>
      <c r="D915" s="5"/>
      <c r="E915" s="6"/>
      <c r="F915" s="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2.75" customHeight="1" x14ac:dyDescent="0.3">
      <c r="A916" s="7"/>
      <c r="B916" s="3"/>
      <c r="C916" s="3"/>
      <c r="D916" s="5"/>
      <c r="E916" s="6"/>
      <c r="F916" s="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2.75" customHeight="1" x14ac:dyDescent="0.3">
      <c r="A917" s="7"/>
      <c r="B917" s="3"/>
      <c r="C917" s="3"/>
      <c r="D917" s="5"/>
      <c r="E917" s="6"/>
      <c r="F917" s="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2.75" customHeight="1" x14ac:dyDescent="0.3">
      <c r="A918" s="7"/>
      <c r="B918" s="3"/>
      <c r="C918" s="3"/>
      <c r="D918" s="5"/>
      <c r="E918" s="6"/>
      <c r="F918" s="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2.75" customHeight="1" x14ac:dyDescent="0.3">
      <c r="A919" s="7"/>
      <c r="B919" s="3"/>
      <c r="C919" s="3"/>
      <c r="D919" s="5"/>
      <c r="E919" s="6"/>
      <c r="F919" s="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2.75" customHeight="1" x14ac:dyDescent="0.3">
      <c r="A920" s="7"/>
      <c r="B920" s="3"/>
      <c r="C920" s="3"/>
      <c r="D920" s="5"/>
      <c r="E920" s="6"/>
      <c r="F920" s="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2.75" customHeight="1" x14ac:dyDescent="0.3">
      <c r="A921" s="7"/>
      <c r="B921" s="3"/>
      <c r="C921" s="3"/>
      <c r="D921" s="5"/>
      <c r="E921" s="6"/>
      <c r="F921" s="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2.75" customHeight="1" x14ac:dyDescent="0.3">
      <c r="A922" s="7"/>
      <c r="B922" s="3"/>
      <c r="C922" s="3"/>
      <c r="D922" s="5"/>
      <c r="E922" s="6"/>
      <c r="F922" s="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2.75" customHeight="1" x14ac:dyDescent="0.3">
      <c r="A923" s="7"/>
      <c r="B923" s="3"/>
      <c r="C923" s="3"/>
      <c r="D923" s="5"/>
      <c r="E923" s="6"/>
      <c r="F923" s="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2.75" customHeight="1" x14ac:dyDescent="0.3">
      <c r="A924" s="7"/>
      <c r="B924" s="3"/>
      <c r="C924" s="3"/>
      <c r="D924" s="5"/>
      <c r="E924" s="6"/>
      <c r="F924" s="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2.75" customHeight="1" x14ac:dyDescent="0.3">
      <c r="A925" s="7"/>
      <c r="B925" s="3"/>
      <c r="C925" s="3"/>
      <c r="D925" s="5"/>
      <c r="E925" s="6"/>
      <c r="F925" s="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2.75" customHeight="1" x14ac:dyDescent="0.3">
      <c r="A926" s="7"/>
      <c r="B926" s="3"/>
      <c r="C926" s="3"/>
      <c r="D926" s="5"/>
      <c r="E926" s="6"/>
      <c r="F926" s="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2.75" customHeight="1" x14ac:dyDescent="0.3">
      <c r="A927" s="7"/>
      <c r="B927" s="3"/>
      <c r="C927" s="3"/>
      <c r="D927" s="5"/>
      <c r="E927" s="6"/>
      <c r="F927" s="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2.75" customHeight="1" x14ac:dyDescent="0.3">
      <c r="A928" s="7"/>
      <c r="B928" s="3"/>
      <c r="C928" s="3"/>
      <c r="D928" s="5"/>
      <c r="E928" s="6"/>
      <c r="F928" s="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2.75" customHeight="1" x14ac:dyDescent="0.3">
      <c r="A929" s="7"/>
      <c r="B929" s="3"/>
      <c r="C929" s="3"/>
      <c r="D929" s="5"/>
      <c r="E929" s="6"/>
      <c r="F929" s="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2.75" customHeight="1" x14ac:dyDescent="0.3">
      <c r="A930" s="7"/>
      <c r="B930" s="3"/>
      <c r="C930" s="3"/>
      <c r="D930" s="5"/>
      <c r="E930" s="6"/>
      <c r="F930" s="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2.75" customHeight="1" x14ac:dyDescent="0.3">
      <c r="A931" s="7"/>
      <c r="B931" s="3"/>
      <c r="C931" s="3"/>
      <c r="D931" s="5"/>
      <c r="E931" s="6"/>
      <c r="F931" s="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2.75" customHeight="1" x14ac:dyDescent="0.3">
      <c r="A932" s="7"/>
      <c r="B932" s="3"/>
      <c r="C932" s="3"/>
      <c r="D932" s="5"/>
      <c r="E932" s="6"/>
      <c r="F932" s="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2.75" customHeight="1" x14ac:dyDescent="0.3">
      <c r="A933" s="7"/>
      <c r="B933" s="3"/>
      <c r="C933" s="3"/>
      <c r="D933" s="5"/>
      <c r="E933" s="6"/>
      <c r="F933" s="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2.75" customHeight="1" x14ac:dyDescent="0.3">
      <c r="A934" s="7"/>
      <c r="B934" s="3"/>
      <c r="C934" s="3"/>
      <c r="D934" s="5"/>
      <c r="E934" s="6"/>
      <c r="F934" s="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2.75" customHeight="1" x14ac:dyDescent="0.3">
      <c r="A935" s="7"/>
      <c r="B935" s="3"/>
      <c r="C935" s="3"/>
      <c r="D935" s="5"/>
      <c r="E935" s="6"/>
      <c r="F935" s="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2.75" customHeight="1" x14ac:dyDescent="0.3">
      <c r="A936" s="7"/>
      <c r="B936" s="3"/>
      <c r="C936" s="3"/>
      <c r="D936" s="5"/>
      <c r="E936" s="6"/>
      <c r="F936" s="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2.75" customHeight="1" x14ac:dyDescent="0.3">
      <c r="A937" s="7"/>
      <c r="B937" s="3"/>
      <c r="C937" s="3"/>
      <c r="D937" s="5"/>
      <c r="E937" s="6"/>
      <c r="F937" s="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2.75" customHeight="1" x14ac:dyDescent="0.3">
      <c r="A938" s="7"/>
      <c r="B938" s="3"/>
      <c r="C938" s="3"/>
      <c r="D938" s="5"/>
      <c r="E938" s="6"/>
      <c r="F938" s="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2.75" customHeight="1" x14ac:dyDescent="0.3">
      <c r="A939" s="7"/>
      <c r="B939" s="3"/>
      <c r="C939" s="3"/>
      <c r="D939" s="5"/>
      <c r="E939" s="6"/>
      <c r="F939" s="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2.75" customHeight="1" x14ac:dyDescent="0.3">
      <c r="A940" s="7"/>
      <c r="B940" s="3"/>
      <c r="C940" s="3"/>
      <c r="D940" s="5"/>
      <c r="E940" s="6"/>
      <c r="F940" s="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2.75" customHeight="1" x14ac:dyDescent="0.3">
      <c r="A941" s="7"/>
      <c r="B941" s="3"/>
      <c r="C941" s="3"/>
      <c r="D941" s="5"/>
      <c r="E941" s="6"/>
      <c r="F941" s="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2.75" customHeight="1" x14ac:dyDescent="0.3">
      <c r="A942" s="7"/>
      <c r="B942" s="3"/>
      <c r="C942" s="3"/>
      <c r="D942" s="5"/>
      <c r="E942" s="6"/>
      <c r="F942" s="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2.75" customHeight="1" x14ac:dyDescent="0.3">
      <c r="A943" s="7"/>
      <c r="B943" s="3"/>
      <c r="C943" s="3"/>
      <c r="D943" s="5"/>
      <c r="E943" s="6"/>
      <c r="F943" s="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2.75" customHeight="1" x14ac:dyDescent="0.3">
      <c r="A944" s="7"/>
      <c r="B944" s="3"/>
      <c r="C944" s="3"/>
      <c r="D944" s="5"/>
      <c r="E944" s="6"/>
      <c r="F944" s="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2.75" customHeight="1" x14ac:dyDescent="0.3">
      <c r="A945" s="7"/>
      <c r="B945" s="3"/>
      <c r="C945" s="3"/>
      <c r="D945" s="5"/>
      <c r="E945" s="6"/>
      <c r="F945" s="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2.75" customHeight="1" x14ac:dyDescent="0.3">
      <c r="A946" s="7"/>
      <c r="B946" s="3"/>
      <c r="C946" s="3"/>
      <c r="D946" s="5"/>
      <c r="E946" s="6"/>
      <c r="F946" s="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2.75" customHeight="1" x14ac:dyDescent="0.3">
      <c r="A947" s="7"/>
      <c r="B947" s="3"/>
      <c r="C947" s="3"/>
      <c r="D947" s="5"/>
      <c r="E947" s="6"/>
      <c r="F947" s="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2.75" customHeight="1" x14ac:dyDescent="0.3">
      <c r="A948" s="7"/>
      <c r="B948" s="3"/>
      <c r="C948" s="3"/>
      <c r="D948" s="5"/>
      <c r="E948" s="6"/>
      <c r="F948" s="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2.75" customHeight="1" x14ac:dyDescent="0.3">
      <c r="A949" s="7"/>
      <c r="B949" s="3"/>
      <c r="C949" s="3"/>
      <c r="D949" s="5"/>
      <c r="E949" s="6"/>
      <c r="F949" s="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2.75" customHeight="1" x14ac:dyDescent="0.3">
      <c r="A950" s="7"/>
      <c r="B950" s="3"/>
      <c r="C950" s="3"/>
      <c r="D950" s="5"/>
      <c r="E950" s="6"/>
      <c r="F950" s="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2.75" customHeight="1" x14ac:dyDescent="0.3">
      <c r="A951" s="7"/>
      <c r="B951" s="3"/>
      <c r="C951" s="3"/>
      <c r="D951" s="5"/>
      <c r="E951" s="6"/>
      <c r="F951" s="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2.75" customHeight="1" x14ac:dyDescent="0.3">
      <c r="A952" s="7"/>
      <c r="B952" s="3"/>
      <c r="C952" s="3"/>
      <c r="D952" s="5"/>
      <c r="E952" s="6"/>
      <c r="F952" s="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2.75" customHeight="1" x14ac:dyDescent="0.3">
      <c r="A953" s="7"/>
      <c r="B953" s="3"/>
      <c r="C953" s="3"/>
      <c r="D953" s="5"/>
      <c r="E953" s="6"/>
      <c r="F953" s="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2.75" customHeight="1" x14ac:dyDescent="0.3">
      <c r="A954" s="7"/>
      <c r="B954" s="3"/>
      <c r="C954" s="3"/>
      <c r="D954" s="5"/>
      <c r="E954" s="6"/>
      <c r="F954" s="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2.75" customHeight="1" x14ac:dyDescent="0.3">
      <c r="A955" s="7"/>
      <c r="B955" s="3"/>
      <c r="C955" s="3"/>
      <c r="D955" s="5"/>
      <c r="E955" s="6"/>
      <c r="F955" s="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2.75" customHeight="1" x14ac:dyDescent="0.3">
      <c r="A956" s="7"/>
      <c r="B956" s="3"/>
      <c r="C956" s="3"/>
      <c r="D956" s="5"/>
      <c r="E956" s="6"/>
      <c r="F956" s="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2.75" customHeight="1" x14ac:dyDescent="0.3">
      <c r="A957" s="7"/>
      <c r="B957" s="3"/>
      <c r="C957" s="3"/>
      <c r="D957" s="5"/>
      <c r="E957" s="6"/>
      <c r="F957" s="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2.75" customHeight="1" x14ac:dyDescent="0.3">
      <c r="A958" s="7"/>
      <c r="B958" s="3"/>
      <c r="C958" s="3"/>
      <c r="D958" s="5"/>
      <c r="E958" s="6"/>
      <c r="F958" s="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2.75" customHeight="1" x14ac:dyDescent="0.3">
      <c r="A959" s="7"/>
      <c r="B959" s="3"/>
      <c r="C959" s="3"/>
      <c r="D959" s="5"/>
      <c r="E959" s="6"/>
      <c r="F959" s="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2.75" customHeight="1" x14ac:dyDescent="0.3">
      <c r="A960" s="7"/>
      <c r="B960" s="3"/>
      <c r="C960" s="3"/>
      <c r="D960" s="5"/>
      <c r="E960" s="6"/>
      <c r="F960" s="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2.75" customHeight="1" x14ac:dyDescent="0.3">
      <c r="A961" s="7"/>
      <c r="B961" s="3"/>
      <c r="C961" s="3"/>
      <c r="D961" s="5"/>
      <c r="E961" s="6"/>
      <c r="F961" s="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2.75" customHeight="1" x14ac:dyDescent="0.3">
      <c r="A962" s="7"/>
      <c r="B962" s="3"/>
      <c r="C962" s="3"/>
      <c r="D962" s="5"/>
      <c r="E962" s="6"/>
      <c r="F962" s="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2.75" customHeight="1" x14ac:dyDescent="0.3">
      <c r="A963" s="7"/>
      <c r="B963" s="3"/>
      <c r="C963" s="3"/>
      <c r="D963" s="5"/>
      <c r="E963" s="6"/>
      <c r="F963" s="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2.75" customHeight="1" x14ac:dyDescent="0.3">
      <c r="A964" s="7"/>
      <c r="B964" s="3"/>
      <c r="C964" s="3"/>
      <c r="D964" s="5"/>
      <c r="E964" s="6"/>
      <c r="F964" s="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2.75" customHeight="1" x14ac:dyDescent="0.3">
      <c r="A965" s="7"/>
      <c r="B965" s="3"/>
      <c r="C965" s="3"/>
      <c r="D965" s="5"/>
      <c r="E965" s="6"/>
      <c r="F965" s="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2.75" customHeight="1" x14ac:dyDescent="0.3">
      <c r="A966" s="7"/>
      <c r="B966" s="3"/>
      <c r="C966" s="3"/>
      <c r="D966" s="5"/>
      <c r="E966" s="6"/>
      <c r="F966" s="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2.75" customHeight="1" x14ac:dyDescent="0.3">
      <c r="A967" s="7"/>
      <c r="B967" s="3"/>
      <c r="C967" s="3"/>
      <c r="D967" s="5"/>
      <c r="E967" s="6"/>
      <c r="F967" s="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2.75" customHeight="1" x14ac:dyDescent="0.3">
      <c r="A968" s="7"/>
      <c r="B968" s="3"/>
      <c r="C968" s="3"/>
      <c r="D968" s="5"/>
      <c r="E968" s="6"/>
      <c r="F968" s="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2.75" customHeight="1" x14ac:dyDescent="0.3">
      <c r="A969" s="7"/>
      <c r="B969" s="3"/>
      <c r="C969" s="3"/>
      <c r="D969" s="5"/>
      <c r="E969" s="6"/>
      <c r="F969" s="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2.75" customHeight="1" x14ac:dyDescent="0.3">
      <c r="A970" s="7"/>
      <c r="B970" s="3"/>
      <c r="C970" s="3"/>
      <c r="D970" s="5"/>
      <c r="E970" s="6"/>
      <c r="F970" s="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2.75" customHeight="1" x14ac:dyDescent="0.3">
      <c r="A971" s="7"/>
      <c r="B971" s="3"/>
      <c r="C971" s="3"/>
      <c r="D971" s="5"/>
      <c r="E971" s="6"/>
      <c r="F971" s="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2.75" customHeight="1" x14ac:dyDescent="0.3">
      <c r="A972" s="7"/>
      <c r="B972" s="3"/>
      <c r="C972" s="3"/>
      <c r="D972" s="5"/>
      <c r="E972" s="6"/>
      <c r="F972" s="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2.75" customHeight="1" x14ac:dyDescent="0.3">
      <c r="A973" s="7"/>
      <c r="B973" s="3"/>
      <c r="C973" s="3"/>
      <c r="D973" s="5"/>
      <c r="E973" s="6"/>
      <c r="F973" s="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2.75" customHeight="1" x14ac:dyDescent="0.3">
      <c r="A974" s="7"/>
      <c r="B974" s="3"/>
      <c r="C974" s="3"/>
      <c r="D974" s="5"/>
      <c r="E974" s="6"/>
      <c r="F974" s="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2.75" customHeight="1" x14ac:dyDescent="0.3">
      <c r="A975" s="7"/>
      <c r="B975" s="3"/>
      <c r="C975" s="3"/>
      <c r="D975" s="5"/>
      <c r="E975" s="6"/>
      <c r="F975" s="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2.75" customHeight="1" x14ac:dyDescent="0.3">
      <c r="A976" s="7"/>
      <c r="B976" s="3"/>
      <c r="C976" s="3"/>
      <c r="D976" s="5"/>
      <c r="E976" s="6"/>
      <c r="F976" s="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2.75" customHeight="1" x14ac:dyDescent="0.3">
      <c r="A977" s="7"/>
      <c r="B977" s="3"/>
      <c r="C977" s="3"/>
      <c r="D977" s="5"/>
      <c r="E977" s="6"/>
      <c r="F977" s="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2.75" customHeight="1" x14ac:dyDescent="0.3">
      <c r="A978" s="7"/>
      <c r="B978" s="3"/>
      <c r="C978" s="3"/>
      <c r="D978" s="5"/>
      <c r="E978" s="6"/>
      <c r="F978" s="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2.75" customHeight="1" x14ac:dyDescent="0.3">
      <c r="A979" s="7"/>
      <c r="B979" s="3"/>
      <c r="C979" s="3"/>
      <c r="D979" s="5"/>
      <c r="E979" s="6"/>
      <c r="F979" s="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2.75" customHeight="1" x14ac:dyDescent="0.3">
      <c r="A980" s="7"/>
      <c r="B980" s="3"/>
      <c r="C980" s="3"/>
      <c r="D980" s="5"/>
      <c r="E980" s="6"/>
      <c r="F980" s="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2.75" customHeight="1" x14ac:dyDescent="0.3">
      <c r="A981" s="7"/>
      <c r="B981" s="3"/>
      <c r="C981" s="3"/>
      <c r="D981" s="5"/>
      <c r="E981" s="6"/>
      <c r="F981" s="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2.75" customHeight="1" x14ac:dyDescent="0.3">
      <c r="A982" s="7"/>
      <c r="B982" s="3"/>
      <c r="C982" s="3"/>
      <c r="D982" s="5"/>
      <c r="E982" s="6"/>
      <c r="F982" s="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2.75" customHeight="1" x14ac:dyDescent="0.3">
      <c r="A983" s="7"/>
      <c r="B983" s="3"/>
      <c r="C983" s="3"/>
      <c r="D983" s="5"/>
      <c r="E983" s="6"/>
      <c r="F983" s="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2.75" customHeight="1" x14ac:dyDescent="0.3">
      <c r="A984" s="7"/>
      <c r="B984" s="3"/>
      <c r="C984" s="3"/>
      <c r="D984" s="5"/>
      <c r="E984" s="6"/>
      <c r="F984" s="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2.75" customHeight="1" x14ac:dyDescent="0.3">
      <c r="A985" s="7"/>
      <c r="B985" s="3"/>
      <c r="C985" s="3"/>
      <c r="D985" s="5"/>
      <c r="E985" s="6"/>
      <c r="F985" s="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2.75" customHeight="1" x14ac:dyDescent="0.3">
      <c r="A986" s="7"/>
      <c r="B986" s="3"/>
      <c r="C986" s="3"/>
      <c r="D986" s="5"/>
      <c r="E986" s="6"/>
      <c r="F986" s="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2.75" customHeight="1" x14ac:dyDescent="0.3">
      <c r="A987" s="7"/>
      <c r="B987" s="3"/>
      <c r="C987" s="3"/>
      <c r="D987" s="5"/>
      <c r="E987" s="6"/>
      <c r="F987" s="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t="12.75" customHeight="1" x14ac:dyDescent="0.3">
      <c r="A988" s="7"/>
      <c r="B988" s="3"/>
      <c r="C988" s="3"/>
      <c r="D988" s="5"/>
      <c r="E988" s="6"/>
      <c r="F988" s="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t="12.75" customHeight="1" x14ac:dyDescent="0.3">
      <c r="A989" s="7"/>
      <c r="B989" s="3"/>
      <c r="C989" s="3"/>
      <c r="D989" s="5"/>
      <c r="E989" s="6"/>
      <c r="F989" s="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t="12.75" customHeight="1" x14ac:dyDescent="0.3">
      <c r="A990" s="7"/>
      <c r="B990" s="3"/>
      <c r="C990" s="3"/>
      <c r="D990" s="5"/>
      <c r="E990" s="6"/>
      <c r="F990" s="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2.75" customHeight="1" x14ac:dyDescent="0.3">
      <c r="A991" s="7"/>
      <c r="B991" s="3"/>
      <c r="C991" s="3"/>
      <c r="D991" s="5"/>
      <c r="E991" s="6"/>
      <c r="F991" s="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t="12.75" customHeight="1" x14ac:dyDescent="0.3">
      <c r="A992" s="7"/>
      <c r="B992" s="3"/>
      <c r="C992" s="3"/>
      <c r="D992" s="5"/>
      <c r="E992" s="6"/>
      <c r="F992" s="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2.75" customHeight="1" x14ac:dyDescent="0.3">
      <c r="A993" s="7"/>
      <c r="B993" s="3"/>
      <c r="C993" s="3"/>
      <c r="D993" s="5"/>
      <c r="E993" s="6"/>
      <c r="F993" s="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2.75" customHeight="1" x14ac:dyDescent="0.3">
      <c r="A994" s="7"/>
      <c r="B994" s="3"/>
      <c r="C994" s="3"/>
      <c r="D994" s="5"/>
      <c r="E994" s="6"/>
      <c r="F994" s="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2.75" customHeight="1" x14ac:dyDescent="0.3">
      <c r="A995" s="7"/>
      <c r="B995" s="3"/>
      <c r="C995" s="3"/>
      <c r="D995" s="5"/>
      <c r="E995" s="6"/>
      <c r="F995" s="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2.75" customHeight="1" x14ac:dyDescent="0.3">
      <c r="A996" s="7"/>
      <c r="B996" s="3"/>
      <c r="C996" s="3"/>
      <c r="D996" s="5"/>
      <c r="E996" s="6"/>
      <c r="F996" s="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t="12.75" customHeight="1" x14ac:dyDescent="0.3">
      <c r="A997" s="7"/>
      <c r="B997" s="3"/>
      <c r="C997" s="3"/>
      <c r="D997" s="5"/>
      <c r="E997" s="6"/>
      <c r="F997" s="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2.75" customHeight="1" x14ac:dyDescent="0.3">
      <c r="A998" s="7"/>
      <c r="B998" s="3"/>
      <c r="C998" s="3"/>
      <c r="D998" s="5"/>
      <c r="E998" s="6"/>
      <c r="F998" s="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2.75" customHeight="1" x14ac:dyDescent="0.3">
      <c r="A999" s="7"/>
      <c r="B999" s="3"/>
      <c r="C999" s="3"/>
      <c r="D999" s="5"/>
      <c r="E999" s="6"/>
      <c r="F999" s="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t="12.75" customHeight="1" x14ac:dyDescent="0.3">
      <c r="A1000" s="7"/>
      <c r="B1000" s="3"/>
      <c r="C1000" s="3"/>
      <c r="D1000" s="5"/>
      <c r="E1000" s="6"/>
      <c r="F1000" s="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</sheetData>
  <mergeCells count="36">
    <mergeCell ref="C95:E95"/>
    <mergeCell ref="C152:E152"/>
    <mergeCell ref="F172:G172"/>
    <mergeCell ref="C101:E101"/>
    <mergeCell ref="C104:E104"/>
    <mergeCell ref="C108:E108"/>
    <mergeCell ref="C125:E125"/>
    <mergeCell ref="C128:E128"/>
    <mergeCell ref="C131:E131"/>
    <mergeCell ref="C147:E147"/>
    <mergeCell ref="C65:E65"/>
    <mergeCell ref="C71:E71"/>
    <mergeCell ref="C77:E77"/>
    <mergeCell ref="C83:E83"/>
    <mergeCell ref="C89:E89"/>
    <mergeCell ref="C35:E35"/>
    <mergeCell ref="C41:E41"/>
    <mergeCell ref="C47:E47"/>
    <mergeCell ref="C53:E53"/>
    <mergeCell ref="C59:E59"/>
    <mergeCell ref="H5:I6"/>
    <mergeCell ref="J5:J7"/>
    <mergeCell ref="C12:E12"/>
    <mergeCell ref="C19:E19"/>
    <mergeCell ref="C29:E29"/>
    <mergeCell ref="A5:B7"/>
    <mergeCell ref="C5:C7"/>
    <mergeCell ref="D5:D7"/>
    <mergeCell ref="E5:E6"/>
    <mergeCell ref="F5:G6"/>
    <mergeCell ref="K5:O5"/>
    <mergeCell ref="P5:T5"/>
    <mergeCell ref="K6:L6"/>
    <mergeCell ref="M6:N6"/>
    <mergeCell ref="P6:Q6"/>
    <mergeCell ref="R6:S6"/>
  </mergeCells>
  <conditionalFormatting sqref="K160:P160 F159:J159">
    <cfRule type="cellIs" dxfId="11" priority="1" stopIfTrue="1" operator="greaterThan">
      <formula>15</formula>
    </cfRule>
  </conditionalFormatting>
  <conditionalFormatting sqref="T160">
    <cfRule type="cellIs" dxfId="10" priority="2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" footer="0"/>
  <pageSetup paperSize="9" scale="44" orientation="portrait"/>
  <ignoredErrors>
    <ignoredError sqref="F12:G18 F20:G158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000"/>
  <sheetViews>
    <sheetView workbookViewId="0">
      <selection activeCell="C4" sqref="C4"/>
    </sheetView>
  </sheetViews>
  <sheetFormatPr defaultColWidth="14.453125" defaultRowHeight="15" customHeight="1" x14ac:dyDescent="0.25"/>
  <cols>
    <col min="1" max="1" width="6.26953125" customWidth="1"/>
    <col min="2" max="2" width="37.453125" customWidth="1"/>
    <col min="3" max="3" width="11.26953125" customWidth="1"/>
    <col min="4" max="4" width="10.26953125" customWidth="1"/>
    <col min="5" max="5" width="12.08984375" customWidth="1"/>
    <col min="6" max="9" width="13.54296875" customWidth="1"/>
    <col min="10" max="10" width="8.54296875" customWidth="1"/>
    <col min="11" max="14" width="15.54296875" customWidth="1"/>
    <col min="15" max="15" width="10.54296875" customWidth="1"/>
    <col min="16" max="19" width="15.54296875" customWidth="1"/>
    <col min="20" max="20" width="10.54296875" customWidth="1"/>
    <col min="21" max="40" width="9.08984375" customWidth="1"/>
  </cols>
  <sheetData>
    <row r="1" spans="1:40" ht="20" customHeight="1" x14ac:dyDescent="0.45">
      <c r="A1" s="1" t="s">
        <v>0</v>
      </c>
      <c r="B1" s="3"/>
      <c r="C1" s="3"/>
      <c r="D1" s="5"/>
      <c r="E1" s="6"/>
      <c r="F1" s="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" customHeight="1" x14ac:dyDescent="0.45">
      <c r="A2" s="1"/>
      <c r="B2" s="3"/>
      <c r="C2" s="3"/>
      <c r="D2" s="5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0" customHeight="1" x14ac:dyDescent="0.5">
      <c r="A3" s="293" t="s">
        <v>310</v>
      </c>
      <c r="B3" s="3"/>
      <c r="C3" s="291" t="s">
        <v>9</v>
      </c>
      <c r="D3" s="5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 thickBot="1" x14ac:dyDescent="0.35">
      <c r="A4" s="7"/>
      <c r="B4" s="7"/>
      <c r="C4" s="3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/>
      <c r="R4" s="3"/>
      <c r="S4" s="3"/>
      <c r="T4" s="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" customHeight="1" x14ac:dyDescent="0.3">
      <c r="A5" s="383" t="s">
        <v>54</v>
      </c>
      <c r="B5" s="384"/>
      <c r="C5" s="389" t="s">
        <v>56</v>
      </c>
      <c r="D5" s="392" t="s">
        <v>57</v>
      </c>
      <c r="E5" s="393" t="s">
        <v>59</v>
      </c>
      <c r="F5" s="394" t="s">
        <v>61</v>
      </c>
      <c r="G5" s="395"/>
      <c r="H5" s="397" t="s">
        <v>62</v>
      </c>
      <c r="I5" s="384"/>
      <c r="J5" s="399" t="s">
        <v>63</v>
      </c>
      <c r="K5" s="374" t="s">
        <v>64</v>
      </c>
      <c r="L5" s="375"/>
      <c r="M5" s="375"/>
      <c r="N5" s="375"/>
      <c r="O5" s="376"/>
      <c r="P5" s="377" t="s">
        <v>66</v>
      </c>
      <c r="Q5" s="375"/>
      <c r="R5" s="375"/>
      <c r="S5" s="375"/>
      <c r="T5" s="37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customHeight="1" x14ac:dyDescent="0.3">
      <c r="A6" s="385"/>
      <c r="B6" s="386"/>
      <c r="C6" s="390"/>
      <c r="D6" s="390"/>
      <c r="E6" s="362"/>
      <c r="F6" s="365"/>
      <c r="G6" s="396"/>
      <c r="H6" s="398"/>
      <c r="I6" s="366"/>
      <c r="J6" s="400"/>
      <c r="K6" s="378" t="s">
        <v>68</v>
      </c>
      <c r="L6" s="379"/>
      <c r="M6" s="380" t="s">
        <v>69</v>
      </c>
      <c r="N6" s="379"/>
      <c r="O6" s="38" t="s">
        <v>70</v>
      </c>
      <c r="P6" s="381" t="s">
        <v>71</v>
      </c>
      <c r="Q6" s="379"/>
      <c r="R6" s="382" t="s">
        <v>69</v>
      </c>
      <c r="S6" s="379"/>
      <c r="T6" s="38" t="s">
        <v>72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customHeight="1" thickBot="1" x14ac:dyDescent="0.35">
      <c r="A7" s="387"/>
      <c r="B7" s="388"/>
      <c r="C7" s="391"/>
      <c r="D7" s="391"/>
      <c r="E7" s="39" t="s">
        <v>22</v>
      </c>
      <c r="F7" s="39" t="s">
        <v>22</v>
      </c>
      <c r="G7" s="40" t="s">
        <v>21</v>
      </c>
      <c r="H7" s="41" t="s">
        <v>22</v>
      </c>
      <c r="I7" s="42" t="s">
        <v>21</v>
      </c>
      <c r="J7" s="401"/>
      <c r="K7" s="43" t="s">
        <v>22</v>
      </c>
      <c r="L7" s="44" t="s">
        <v>21</v>
      </c>
      <c r="M7" s="45" t="s">
        <v>22</v>
      </c>
      <c r="N7" s="46" t="s">
        <v>21</v>
      </c>
      <c r="O7" s="47" t="s">
        <v>73</v>
      </c>
      <c r="P7" s="48" t="s">
        <v>22</v>
      </c>
      <c r="Q7" s="49" t="s">
        <v>21</v>
      </c>
      <c r="R7" s="50" t="s">
        <v>22</v>
      </c>
      <c r="S7" s="51" t="s">
        <v>21</v>
      </c>
      <c r="T7" s="47" t="s">
        <v>73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customHeight="1" thickBot="1" x14ac:dyDescent="0.35">
      <c r="A8" s="52" t="s">
        <v>74</v>
      </c>
      <c r="B8" s="53"/>
      <c r="C8" s="54"/>
      <c r="D8" s="55"/>
      <c r="E8" s="56"/>
      <c r="F8" s="56"/>
      <c r="G8" s="53"/>
      <c r="H8" s="57">
        <f>'Appeal Income'!I26</f>
        <v>0</v>
      </c>
      <c r="I8" s="58">
        <f>'Appeal Income'!I26</f>
        <v>0</v>
      </c>
      <c r="J8" s="59" t="e">
        <f>I8/G161</f>
        <v>#DIV/0!</v>
      </c>
      <c r="K8" s="60"/>
      <c r="L8" s="61"/>
      <c r="M8" s="62"/>
      <c r="N8" s="61"/>
      <c r="O8" s="63"/>
      <c r="P8" s="64"/>
      <c r="Q8" s="61"/>
      <c r="R8" s="62"/>
      <c r="S8" s="61"/>
      <c r="T8" s="63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ht="15" customHeight="1" thickBot="1" x14ac:dyDescent="0.35">
      <c r="A9" s="7" t="s">
        <v>75</v>
      </c>
      <c r="B9" s="7"/>
      <c r="C9" s="10"/>
      <c r="D9" s="8"/>
      <c r="E9" s="9"/>
      <c r="F9" s="9"/>
      <c r="G9" s="10"/>
      <c r="H9" s="66"/>
      <c r="I9" s="10"/>
      <c r="J9" s="67"/>
      <c r="K9" s="68"/>
      <c r="L9" s="69"/>
      <c r="M9" s="70"/>
      <c r="N9" s="70"/>
      <c r="O9" s="71"/>
      <c r="P9" s="72"/>
      <c r="Q9" s="73"/>
      <c r="R9" s="74"/>
      <c r="S9" s="74"/>
      <c r="T9" s="7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customHeight="1" thickBot="1" x14ac:dyDescent="0.35">
      <c r="A10" s="75">
        <v>1</v>
      </c>
      <c r="B10" s="76" t="s">
        <v>76</v>
      </c>
      <c r="C10" s="77"/>
      <c r="D10" s="78"/>
      <c r="E10" s="79"/>
      <c r="F10" s="80"/>
      <c r="G10" s="81"/>
      <c r="H10" s="82"/>
      <c r="I10" s="81"/>
      <c r="J10" s="83"/>
      <c r="K10" s="84"/>
      <c r="L10" s="85"/>
      <c r="M10" s="85"/>
      <c r="N10" s="85"/>
      <c r="O10" s="86"/>
      <c r="P10" s="87"/>
      <c r="Q10" s="88"/>
      <c r="R10" s="88"/>
      <c r="S10" s="88"/>
      <c r="T10" s="8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customHeight="1" x14ac:dyDescent="0.25">
      <c r="A11" s="89">
        <v>1.1000000000000001</v>
      </c>
      <c r="B11" s="90" t="s">
        <v>28</v>
      </c>
      <c r="C11" s="91"/>
      <c r="D11" s="91"/>
      <c r="E11" s="90"/>
      <c r="F11" s="92">
        <f>D11*E11</f>
        <v>0</v>
      </c>
      <c r="G11" s="93">
        <f>F11*'Appeal Budget'!$C$9</f>
        <v>0</v>
      </c>
      <c r="H11" s="94"/>
      <c r="I11" s="95"/>
      <c r="J11" s="96"/>
      <c r="K11" s="97"/>
      <c r="L11" s="98">
        <f>K11*'Appeal Budget'!$C$9</f>
        <v>0</v>
      </c>
      <c r="M11" s="99">
        <f t="shared" ref="M11:N11" si="0">H11-K11</f>
        <v>0</v>
      </c>
      <c r="N11" s="99">
        <f t="shared" si="0"/>
        <v>0</v>
      </c>
      <c r="O11" s="100" t="e">
        <f>N11/$I$11</f>
        <v>#DIV/0!</v>
      </c>
      <c r="P11" s="101"/>
      <c r="Q11" s="102"/>
      <c r="R11" s="103"/>
      <c r="S11" s="103"/>
      <c r="T11" s="10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customHeight="1" x14ac:dyDescent="0.25">
      <c r="A12" s="105" t="s">
        <v>77</v>
      </c>
      <c r="B12" s="106" t="s">
        <v>78</v>
      </c>
      <c r="C12" s="402"/>
      <c r="D12" s="403"/>
      <c r="E12" s="404"/>
      <c r="F12" s="107">
        <f t="shared" ref="F12:G12" si="1">SUM(F13:F18)</f>
        <v>0</v>
      </c>
      <c r="G12" s="108">
        <f t="shared" si="1"/>
        <v>0</v>
      </c>
      <c r="H12" s="109"/>
      <c r="I12" s="110"/>
      <c r="J12" s="111"/>
      <c r="K12" s="112">
        <f t="shared" ref="K12:N12" si="2">SUM(K13:K18)</f>
        <v>0</v>
      </c>
      <c r="L12" s="107">
        <f t="shared" si="2"/>
        <v>0</v>
      </c>
      <c r="M12" s="107">
        <f t="shared" si="2"/>
        <v>0</v>
      </c>
      <c r="N12" s="107">
        <f t="shared" si="2"/>
        <v>0</v>
      </c>
      <c r="O12" s="113" t="e">
        <f t="shared" ref="O12:O26" si="3">L12/G12</f>
        <v>#DIV/0!</v>
      </c>
      <c r="P12" s="114"/>
      <c r="Q12" s="115"/>
      <c r="R12" s="115"/>
      <c r="S12" s="115"/>
      <c r="T12" s="116">
        <f>IF($G$11=0,0,Q12/$G$11)</f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customHeight="1" x14ac:dyDescent="0.25">
      <c r="A13" s="117" t="s">
        <v>79</v>
      </c>
      <c r="B13" s="117"/>
      <c r="C13" s="118"/>
      <c r="D13" s="118"/>
      <c r="E13" s="117"/>
      <c r="F13" s="26">
        <f t="shared" ref="F13:F18" si="4">D13*E13</f>
        <v>0</v>
      </c>
      <c r="G13" s="119">
        <f>F13*'Appeal Budget'!$C$9</f>
        <v>0</v>
      </c>
      <c r="H13" s="120"/>
      <c r="I13" s="121"/>
      <c r="J13" s="122"/>
      <c r="K13" s="123"/>
      <c r="L13" s="124">
        <f>K13*'Appeal Budget'!$C$9</f>
        <v>0</v>
      </c>
      <c r="M13" s="125">
        <f t="shared" ref="M13:M18" si="5">G13-L13</f>
        <v>0</v>
      </c>
      <c r="N13" s="125">
        <f>M13*'Appeal Budget'!$C$9</f>
        <v>0</v>
      </c>
      <c r="O13" s="126" t="e">
        <f t="shared" si="3"/>
        <v>#DIV/0!</v>
      </c>
      <c r="P13" s="127"/>
      <c r="Q13" s="128"/>
      <c r="R13" s="129"/>
      <c r="S13" s="129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customHeight="1" x14ac:dyDescent="0.25">
      <c r="A14" s="117" t="s">
        <v>80</v>
      </c>
      <c r="B14" s="117"/>
      <c r="C14" s="118"/>
      <c r="D14" s="118"/>
      <c r="E14" s="117"/>
      <c r="F14" s="26">
        <f t="shared" si="4"/>
        <v>0</v>
      </c>
      <c r="G14" s="119">
        <f>F14*'Appeal Budget'!$C$9</f>
        <v>0</v>
      </c>
      <c r="H14" s="120"/>
      <c r="I14" s="121"/>
      <c r="J14" s="122"/>
      <c r="K14" s="123"/>
      <c r="L14" s="124">
        <f>K14*'Appeal Budget'!$C$9</f>
        <v>0</v>
      </c>
      <c r="M14" s="125">
        <f t="shared" si="5"/>
        <v>0</v>
      </c>
      <c r="N14" s="125">
        <f>M14*'Appeal Budget'!$C$9</f>
        <v>0</v>
      </c>
      <c r="O14" s="131" t="e">
        <f t="shared" si="3"/>
        <v>#DIV/0!</v>
      </c>
      <c r="P14" s="132"/>
      <c r="Q14" s="133"/>
      <c r="R14" s="134"/>
      <c r="S14" s="134"/>
      <c r="T14" s="13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customHeight="1" x14ac:dyDescent="0.25">
      <c r="A15" s="117" t="s">
        <v>81</v>
      </c>
      <c r="B15" s="117"/>
      <c r="C15" s="118"/>
      <c r="D15" s="118"/>
      <c r="E15" s="117"/>
      <c r="F15" s="26">
        <f t="shared" si="4"/>
        <v>0</v>
      </c>
      <c r="G15" s="119">
        <f>F15*'Appeal Budget'!$C$9</f>
        <v>0</v>
      </c>
      <c r="H15" s="120"/>
      <c r="I15" s="121"/>
      <c r="J15" s="122"/>
      <c r="K15" s="123"/>
      <c r="L15" s="124">
        <f>K15*'Appeal Budget'!$C$9</f>
        <v>0</v>
      </c>
      <c r="M15" s="125">
        <f t="shared" si="5"/>
        <v>0</v>
      </c>
      <c r="N15" s="125">
        <f>M15*'Appeal Budget'!$C$9</f>
        <v>0</v>
      </c>
      <c r="O15" s="131" t="e">
        <f t="shared" si="3"/>
        <v>#DIV/0!</v>
      </c>
      <c r="P15" s="132"/>
      <c r="Q15" s="133"/>
      <c r="R15" s="134"/>
      <c r="S15" s="134"/>
      <c r="T15" s="13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customHeight="1" x14ac:dyDescent="0.25">
      <c r="A16" s="117" t="s">
        <v>82</v>
      </c>
      <c r="B16" s="117"/>
      <c r="C16" s="118"/>
      <c r="D16" s="118"/>
      <c r="E16" s="117"/>
      <c r="F16" s="26">
        <f t="shared" si="4"/>
        <v>0</v>
      </c>
      <c r="G16" s="119">
        <f>F16*'Appeal Budget'!$C$9</f>
        <v>0</v>
      </c>
      <c r="H16" s="120"/>
      <c r="I16" s="121"/>
      <c r="J16" s="122"/>
      <c r="K16" s="123"/>
      <c r="L16" s="124">
        <f>K16*'Appeal Budget'!$C$9</f>
        <v>0</v>
      </c>
      <c r="M16" s="125">
        <f t="shared" si="5"/>
        <v>0</v>
      </c>
      <c r="N16" s="125">
        <f>M16*'Appeal Budget'!$C$9</f>
        <v>0</v>
      </c>
      <c r="O16" s="131" t="e">
        <f t="shared" si="3"/>
        <v>#DIV/0!</v>
      </c>
      <c r="P16" s="132"/>
      <c r="Q16" s="133"/>
      <c r="R16" s="134"/>
      <c r="S16" s="134"/>
      <c r="T16" s="13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" customHeight="1" x14ac:dyDescent="0.25">
      <c r="A17" s="117" t="s">
        <v>83</v>
      </c>
      <c r="B17" s="117"/>
      <c r="C17" s="118"/>
      <c r="D17" s="118"/>
      <c r="E17" s="117"/>
      <c r="F17" s="26">
        <f t="shared" si="4"/>
        <v>0</v>
      </c>
      <c r="G17" s="119">
        <f>F17*'Appeal Budget'!$C$9</f>
        <v>0</v>
      </c>
      <c r="H17" s="120"/>
      <c r="I17" s="121"/>
      <c r="J17" s="122"/>
      <c r="K17" s="123"/>
      <c r="L17" s="124">
        <f>K17*'Appeal Budget'!$C$9</f>
        <v>0</v>
      </c>
      <c r="M17" s="125">
        <f t="shared" si="5"/>
        <v>0</v>
      </c>
      <c r="N17" s="125">
        <f>M17*'Appeal Budget'!$C$9</f>
        <v>0</v>
      </c>
      <c r="O17" s="131" t="e">
        <f t="shared" si="3"/>
        <v>#DIV/0!</v>
      </c>
      <c r="P17" s="132"/>
      <c r="Q17" s="133"/>
      <c r="R17" s="134"/>
      <c r="S17" s="134"/>
      <c r="T17" s="13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" customHeight="1" x14ac:dyDescent="0.25">
      <c r="A18" s="117" t="s">
        <v>84</v>
      </c>
      <c r="B18" s="136"/>
      <c r="C18" s="137"/>
      <c r="D18" s="137"/>
      <c r="E18" s="136"/>
      <c r="F18" s="138">
        <f t="shared" si="4"/>
        <v>0</v>
      </c>
      <c r="G18" s="139">
        <f>F18*'Appeal Budget'!$C$9</f>
        <v>0</v>
      </c>
      <c r="H18" s="140"/>
      <c r="I18" s="141"/>
      <c r="J18" s="142"/>
      <c r="K18" s="143"/>
      <c r="L18" s="144">
        <f>K18*'Appeal Budget'!$C$9</f>
        <v>0</v>
      </c>
      <c r="M18" s="145">
        <f t="shared" si="5"/>
        <v>0</v>
      </c>
      <c r="N18" s="145">
        <f>M18*'Appeal Budget'!$C$9</f>
        <v>0</v>
      </c>
      <c r="O18" s="146" t="e">
        <f t="shared" si="3"/>
        <v>#DIV/0!</v>
      </c>
      <c r="P18" s="147"/>
      <c r="Q18" s="148"/>
      <c r="R18" s="149"/>
      <c r="S18" s="149"/>
      <c r="T18" s="15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" customHeight="1" x14ac:dyDescent="0.25">
      <c r="A19" s="105" t="s">
        <v>85</v>
      </c>
      <c r="B19" s="106" t="s">
        <v>86</v>
      </c>
      <c r="C19" s="402"/>
      <c r="D19" s="403"/>
      <c r="E19" s="405"/>
      <c r="F19" s="107">
        <f t="shared" ref="F19:G19" si="6">SUM(F20:F25)</f>
        <v>0</v>
      </c>
      <c r="G19" s="108">
        <f t="shared" si="6"/>
        <v>0</v>
      </c>
      <c r="H19" s="109"/>
      <c r="I19" s="110"/>
      <c r="J19" s="111"/>
      <c r="K19" s="112">
        <f t="shared" ref="K19:N19" si="7">SUM(K20:K25)</f>
        <v>0</v>
      </c>
      <c r="L19" s="107">
        <f t="shared" si="7"/>
        <v>0</v>
      </c>
      <c r="M19" s="107">
        <f t="shared" si="7"/>
        <v>0</v>
      </c>
      <c r="N19" s="112">
        <f t="shared" si="7"/>
        <v>0</v>
      </c>
      <c r="O19" s="113" t="e">
        <f t="shared" si="3"/>
        <v>#DIV/0!</v>
      </c>
      <c r="P19" s="114"/>
      <c r="Q19" s="115"/>
      <c r="R19" s="115"/>
      <c r="S19" s="115"/>
      <c r="T19" s="15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customHeight="1" x14ac:dyDescent="0.25">
      <c r="A20" s="117" t="s">
        <v>87</v>
      </c>
      <c r="B20" s="117"/>
      <c r="C20" s="118"/>
      <c r="D20" s="118"/>
      <c r="E20" s="117"/>
      <c r="F20" s="26">
        <f t="shared" ref="F20:F25" si="8">D20*E20</f>
        <v>0</v>
      </c>
      <c r="G20" s="119">
        <f>F20*'Appeal Budget'!$C$9</f>
        <v>0</v>
      </c>
      <c r="H20" s="94"/>
      <c r="I20" s="95"/>
      <c r="J20" s="96"/>
      <c r="K20" s="152"/>
      <c r="L20" s="153">
        <f>K20*'Appeal Budget'!$C$9</f>
        <v>0</v>
      </c>
      <c r="M20" s="154">
        <f t="shared" ref="M20:M25" si="9">G20-L20</f>
        <v>0</v>
      </c>
      <c r="N20" s="154">
        <f>M20*'Appeal Budget'!$C$9</f>
        <v>0</v>
      </c>
      <c r="O20" s="155" t="e">
        <f t="shared" si="3"/>
        <v>#DIV/0!</v>
      </c>
      <c r="P20" s="156"/>
      <c r="Q20" s="128"/>
      <c r="R20" s="129"/>
      <c r="S20" s="129"/>
      <c r="T20" s="15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customHeight="1" x14ac:dyDescent="0.25">
      <c r="A21" s="117" t="s">
        <v>88</v>
      </c>
      <c r="B21" s="117"/>
      <c r="C21" s="118"/>
      <c r="D21" s="118"/>
      <c r="E21" s="117"/>
      <c r="F21" s="26">
        <f t="shared" si="8"/>
        <v>0</v>
      </c>
      <c r="G21" s="119">
        <f>F21*'Appeal Budget'!$C$9</f>
        <v>0</v>
      </c>
      <c r="H21" s="120"/>
      <c r="I21" s="121"/>
      <c r="J21" s="122"/>
      <c r="K21" s="157"/>
      <c r="L21" s="124">
        <f>K21*'Appeal Budget'!$C$9</f>
        <v>0</v>
      </c>
      <c r="M21" s="158">
        <f t="shared" si="9"/>
        <v>0</v>
      </c>
      <c r="N21" s="158">
        <f>M21*'Appeal Budget'!$C$9</f>
        <v>0</v>
      </c>
      <c r="O21" s="159" t="e">
        <f t="shared" si="3"/>
        <v>#DIV/0!</v>
      </c>
      <c r="P21" s="160"/>
      <c r="Q21" s="133"/>
      <c r="R21" s="134"/>
      <c r="S21" s="134"/>
      <c r="T21" s="159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" customHeight="1" x14ac:dyDescent="0.25">
      <c r="A22" s="117" t="s">
        <v>89</v>
      </c>
      <c r="B22" s="117"/>
      <c r="C22" s="118"/>
      <c r="D22" s="118"/>
      <c r="E22" s="117"/>
      <c r="F22" s="26">
        <f t="shared" si="8"/>
        <v>0</v>
      </c>
      <c r="G22" s="119">
        <f>F22*'Appeal Budget'!$C$9</f>
        <v>0</v>
      </c>
      <c r="H22" s="120"/>
      <c r="I22" s="121"/>
      <c r="J22" s="122"/>
      <c r="K22" s="157"/>
      <c r="L22" s="124">
        <f>K22*'Appeal Budget'!$C$9</f>
        <v>0</v>
      </c>
      <c r="M22" s="158">
        <f t="shared" si="9"/>
        <v>0</v>
      </c>
      <c r="N22" s="158">
        <f>M22*'Appeal Budget'!$C$9</f>
        <v>0</v>
      </c>
      <c r="O22" s="159" t="e">
        <f t="shared" si="3"/>
        <v>#DIV/0!</v>
      </c>
      <c r="P22" s="160"/>
      <c r="Q22" s="133"/>
      <c r="R22" s="134"/>
      <c r="S22" s="134"/>
      <c r="T22" s="159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" customHeight="1" x14ac:dyDescent="0.25">
      <c r="A23" s="117" t="s">
        <v>90</v>
      </c>
      <c r="B23" s="117"/>
      <c r="C23" s="118"/>
      <c r="D23" s="118"/>
      <c r="E23" s="117"/>
      <c r="F23" s="26">
        <f t="shared" si="8"/>
        <v>0</v>
      </c>
      <c r="G23" s="119">
        <f>F23*'Appeal Budget'!$C$9</f>
        <v>0</v>
      </c>
      <c r="H23" s="120"/>
      <c r="I23" s="121"/>
      <c r="J23" s="122"/>
      <c r="K23" s="157"/>
      <c r="L23" s="124">
        <f>K23*'Appeal Budget'!$C$9</f>
        <v>0</v>
      </c>
      <c r="M23" s="158">
        <f t="shared" si="9"/>
        <v>0</v>
      </c>
      <c r="N23" s="158">
        <f>M23*'Appeal Budget'!$C$9</f>
        <v>0</v>
      </c>
      <c r="O23" s="159" t="e">
        <f t="shared" si="3"/>
        <v>#DIV/0!</v>
      </c>
      <c r="P23" s="160"/>
      <c r="Q23" s="133"/>
      <c r="R23" s="134"/>
      <c r="S23" s="134"/>
      <c r="T23" s="15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customHeight="1" x14ac:dyDescent="0.25">
      <c r="A24" s="117" t="s">
        <v>91</v>
      </c>
      <c r="B24" s="117"/>
      <c r="C24" s="118"/>
      <c r="D24" s="118"/>
      <c r="E24" s="117"/>
      <c r="F24" s="26">
        <f t="shared" si="8"/>
        <v>0</v>
      </c>
      <c r="G24" s="119">
        <f>F24*'Appeal Budget'!$C$9</f>
        <v>0</v>
      </c>
      <c r="H24" s="120"/>
      <c r="I24" s="121"/>
      <c r="J24" s="122"/>
      <c r="K24" s="157"/>
      <c r="L24" s="124">
        <f>K24*'Appeal Budget'!$C$9</f>
        <v>0</v>
      </c>
      <c r="M24" s="158">
        <f t="shared" si="9"/>
        <v>0</v>
      </c>
      <c r="N24" s="158">
        <f>M24*'Appeal Budget'!$C$9</f>
        <v>0</v>
      </c>
      <c r="O24" s="159" t="e">
        <f t="shared" si="3"/>
        <v>#DIV/0!</v>
      </c>
      <c r="P24" s="160"/>
      <c r="Q24" s="133"/>
      <c r="R24" s="134"/>
      <c r="S24" s="134"/>
      <c r="T24" s="15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" customHeight="1" thickBot="1" x14ac:dyDescent="0.3">
      <c r="A25" s="136" t="s">
        <v>92</v>
      </c>
      <c r="B25" s="136"/>
      <c r="C25" s="137"/>
      <c r="D25" s="137"/>
      <c r="E25" s="136"/>
      <c r="F25" s="138">
        <f t="shared" si="8"/>
        <v>0</v>
      </c>
      <c r="G25" s="139">
        <f>F25*'Appeal Budget'!$C$9</f>
        <v>0</v>
      </c>
      <c r="H25" s="140"/>
      <c r="I25" s="141"/>
      <c r="J25" s="142"/>
      <c r="K25" s="161"/>
      <c r="L25" s="124">
        <f>K25*'Appeal Budget'!$C$9</f>
        <v>0</v>
      </c>
      <c r="M25" s="162">
        <f t="shared" si="9"/>
        <v>0</v>
      </c>
      <c r="N25" s="162">
        <f>M25*'Appeal Budget'!$C$9</f>
        <v>0</v>
      </c>
      <c r="O25" s="163" t="e">
        <f t="shared" si="3"/>
        <v>#DIV/0!</v>
      </c>
      <c r="P25" s="164"/>
      <c r="Q25" s="148"/>
      <c r="R25" s="149"/>
      <c r="S25" s="149"/>
      <c r="T25" s="16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" customHeight="1" thickBot="1" x14ac:dyDescent="0.35">
      <c r="A26" s="165" t="s">
        <v>93</v>
      </c>
      <c r="B26" s="76"/>
      <c r="C26" s="77"/>
      <c r="D26" s="78"/>
      <c r="E26" s="166"/>
      <c r="F26" s="167">
        <f t="shared" ref="F26:I26" si="10">F11+F12+F19</f>
        <v>0</v>
      </c>
      <c r="G26" s="167">
        <f t="shared" si="10"/>
        <v>0</v>
      </c>
      <c r="H26" s="168">
        <f t="shared" si="10"/>
        <v>0</v>
      </c>
      <c r="I26" s="167">
        <f t="shared" si="10"/>
        <v>0</v>
      </c>
      <c r="J26" s="169"/>
      <c r="K26" s="167">
        <f t="shared" ref="K26:N26" si="11">K11+K12+K19</f>
        <v>0</v>
      </c>
      <c r="L26" s="167">
        <f t="shared" si="11"/>
        <v>0</v>
      </c>
      <c r="M26" s="170">
        <f t="shared" si="11"/>
        <v>0</v>
      </c>
      <c r="N26" s="170">
        <f t="shared" si="11"/>
        <v>0</v>
      </c>
      <c r="O26" s="171" t="e">
        <f t="shared" si="3"/>
        <v>#DIV/0!</v>
      </c>
      <c r="P26" s="172"/>
      <c r="Q26" s="170"/>
      <c r="R26" s="170"/>
      <c r="S26" s="170"/>
      <c r="T26" s="17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customHeight="1" thickBot="1" x14ac:dyDescent="0.35">
      <c r="A27" s="10"/>
      <c r="B27" s="7"/>
      <c r="C27" s="10"/>
      <c r="D27" s="8"/>
      <c r="E27" s="9"/>
      <c r="F27" s="9"/>
      <c r="G27" s="10"/>
      <c r="H27" s="66"/>
      <c r="I27" s="10"/>
      <c r="J27" s="67"/>
      <c r="K27" s="173"/>
      <c r="L27" s="174"/>
      <c r="M27" s="174"/>
      <c r="N27" s="174"/>
      <c r="O27" s="175"/>
      <c r="P27" s="176"/>
      <c r="Q27" s="92"/>
      <c r="R27" s="92"/>
      <c r="S27" s="92"/>
      <c r="T27" s="17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" customHeight="1" thickBot="1" x14ac:dyDescent="0.35">
      <c r="A28" s="75">
        <v>2</v>
      </c>
      <c r="B28" s="76" t="s">
        <v>94</v>
      </c>
      <c r="C28" s="77"/>
      <c r="D28" s="78"/>
      <c r="E28" s="79"/>
      <c r="F28" s="80"/>
      <c r="G28" s="81"/>
      <c r="H28" s="82"/>
      <c r="I28" s="81"/>
      <c r="J28" s="83"/>
      <c r="K28" s="177"/>
      <c r="L28" s="178"/>
      <c r="M28" s="179"/>
      <c r="N28" s="179"/>
      <c r="O28" s="180"/>
      <c r="P28" s="181"/>
      <c r="Q28" s="133"/>
      <c r="R28" s="134"/>
      <c r="S28" s="134"/>
      <c r="T28" s="18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" customHeight="1" x14ac:dyDescent="0.3">
      <c r="A29" s="182" t="s">
        <v>95</v>
      </c>
      <c r="B29" s="183" t="s">
        <v>33</v>
      </c>
      <c r="C29" s="406"/>
      <c r="D29" s="407"/>
      <c r="E29" s="408"/>
      <c r="F29" s="107">
        <f t="shared" ref="F29:I29" si="12">SUM(F30:F34)</f>
        <v>0</v>
      </c>
      <c r="G29" s="108">
        <f t="shared" si="12"/>
        <v>0</v>
      </c>
      <c r="H29" s="337">
        <f t="shared" si="12"/>
        <v>0</v>
      </c>
      <c r="I29" s="338">
        <f t="shared" si="12"/>
        <v>0</v>
      </c>
      <c r="J29" s="339"/>
      <c r="K29" s="177"/>
      <c r="L29" s="178"/>
      <c r="M29" s="179"/>
      <c r="N29" s="179"/>
      <c r="O29" s="180"/>
      <c r="P29" s="181"/>
      <c r="Q29" s="133"/>
      <c r="R29" s="134"/>
      <c r="S29" s="134"/>
      <c r="T29" s="18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" customHeight="1" x14ac:dyDescent="0.25">
      <c r="A30" s="90" t="s">
        <v>96</v>
      </c>
      <c r="B30" s="90" t="s">
        <v>97</v>
      </c>
      <c r="C30" s="91"/>
      <c r="D30" s="91"/>
      <c r="E30" s="90"/>
      <c r="F30" s="92">
        <f t="shared" ref="F30:F34" si="13">D30*E30</f>
        <v>0</v>
      </c>
      <c r="G30" s="93">
        <f>F30*'Appeal Budget'!$C$9</f>
        <v>0</v>
      </c>
      <c r="H30" s="94"/>
      <c r="I30" s="95"/>
      <c r="J30" s="96"/>
      <c r="K30" s="187"/>
      <c r="L30" s="188"/>
      <c r="M30" s="189"/>
      <c r="N30" s="189"/>
      <c r="O30" s="190"/>
      <c r="P30" s="191"/>
      <c r="Q30" s="133"/>
      <c r="R30" s="134"/>
      <c r="S30" s="134"/>
      <c r="T30" s="19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" customHeight="1" x14ac:dyDescent="0.25">
      <c r="A31" s="117" t="s">
        <v>98</v>
      </c>
      <c r="B31" s="117" t="s">
        <v>99</v>
      </c>
      <c r="C31" s="118"/>
      <c r="D31" s="118"/>
      <c r="E31" s="117"/>
      <c r="F31" s="26">
        <f t="shared" si="13"/>
        <v>0</v>
      </c>
      <c r="G31" s="93">
        <f>F31*'Appeal Budget'!$C$9</f>
        <v>0</v>
      </c>
      <c r="H31" s="94"/>
      <c r="I31" s="95"/>
      <c r="J31" s="96"/>
      <c r="K31" s="157"/>
      <c r="L31" s="192"/>
      <c r="M31" s="158"/>
      <c r="N31" s="158"/>
      <c r="O31" s="159"/>
      <c r="P31" s="160"/>
      <c r="Q31" s="133"/>
      <c r="R31" s="134"/>
      <c r="S31" s="134"/>
      <c r="T31" s="15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" customHeight="1" x14ac:dyDescent="0.25">
      <c r="A32" s="117" t="s">
        <v>100</v>
      </c>
      <c r="B32" s="117" t="s">
        <v>101</v>
      </c>
      <c r="C32" s="118"/>
      <c r="D32" s="118"/>
      <c r="E32" s="117"/>
      <c r="F32" s="26">
        <f t="shared" si="13"/>
        <v>0</v>
      </c>
      <c r="G32" s="119">
        <f>F32*'Appeal Budget'!$C$9</f>
        <v>0</v>
      </c>
      <c r="H32" s="120"/>
      <c r="I32" s="121"/>
      <c r="J32" s="122"/>
      <c r="K32" s="157"/>
      <c r="L32" s="192"/>
      <c r="M32" s="158"/>
      <c r="N32" s="158"/>
      <c r="O32" s="159"/>
      <c r="P32" s="160"/>
      <c r="Q32" s="133"/>
      <c r="R32" s="134"/>
      <c r="S32" s="134"/>
      <c r="T32" s="15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" customHeight="1" x14ac:dyDescent="0.25">
      <c r="A33" s="117" t="s">
        <v>102</v>
      </c>
      <c r="B33" s="117" t="s">
        <v>103</v>
      </c>
      <c r="C33" s="118"/>
      <c r="D33" s="118"/>
      <c r="E33" s="117"/>
      <c r="F33" s="26">
        <f t="shared" si="13"/>
        <v>0</v>
      </c>
      <c r="G33" s="119">
        <f>F33*'Appeal Budget'!$C$9</f>
        <v>0</v>
      </c>
      <c r="H33" s="120"/>
      <c r="I33" s="121"/>
      <c r="J33" s="122"/>
      <c r="K33" s="157"/>
      <c r="L33" s="192"/>
      <c r="M33" s="158"/>
      <c r="N33" s="158"/>
      <c r="O33" s="159"/>
      <c r="P33" s="160"/>
      <c r="Q33" s="133"/>
      <c r="R33" s="134"/>
      <c r="S33" s="134"/>
      <c r="T33" s="15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5" customHeight="1" x14ac:dyDescent="0.25">
      <c r="A34" s="136" t="s">
        <v>104</v>
      </c>
      <c r="B34" s="136" t="s">
        <v>105</v>
      </c>
      <c r="C34" s="137"/>
      <c r="D34" s="137"/>
      <c r="E34" s="136"/>
      <c r="F34" s="138">
        <f t="shared" si="13"/>
        <v>0</v>
      </c>
      <c r="G34" s="139">
        <f>F34*'Appeal Budget'!$C$9</f>
        <v>0</v>
      </c>
      <c r="H34" s="140"/>
      <c r="I34" s="141"/>
      <c r="J34" s="142"/>
      <c r="K34" s="157"/>
      <c r="L34" s="192"/>
      <c r="M34" s="158"/>
      <c r="N34" s="158"/>
      <c r="O34" s="159"/>
      <c r="P34" s="160"/>
      <c r="Q34" s="133"/>
      <c r="R34" s="134"/>
      <c r="S34" s="134"/>
      <c r="T34" s="15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5" customHeight="1" x14ac:dyDescent="0.25">
      <c r="A35" s="105" t="s">
        <v>106</v>
      </c>
      <c r="B35" s="106" t="s">
        <v>34</v>
      </c>
      <c r="C35" s="402"/>
      <c r="D35" s="403"/>
      <c r="E35" s="405"/>
      <c r="F35" s="107">
        <f t="shared" ref="F35:I35" si="14">SUM(F36:F40)</f>
        <v>0</v>
      </c>
      <c r="G35" s="108">
        <f t="shared" si="14"/>
        <v>0</v>
      </c>
      <c r="H35" s="340">
        <f t="shared" si="14"/>
        <v>0</v>
      </c>
      <c r="I35" s="341">
        <f t="shared" si="14"/>
        <v>0</v>
      </c>
      <c r="J35" s="342"/>
      <c r="K35" s="157"/>
      <c r="L35" s="192"/>
      <c r="M35" s="158"/>
      <c r="N35" s="158"/>
      <c r="O35" s="159"/>
      <c r="P35" s="160"/>
      <c r="Q35" s="133"/>
      <c r="R35" s="134"/>
      <c r="S35" s="134"/>
      <c r="T35" s="159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" customHeight="1" x14ac:dyDescent="0.25">
      <c r="A36" s="90" t="s">
        <v>107</v>
      </c>
      <c r="B36" s="90" t="s">
        <v>108</v>
      </c>
      <c r="C36" s="90"/>
      <c r="D36" s="91"/>
      <c r="E36" s="90"/>
      <c r="F36" s="92">
        <f t="shared" ref="F36:F40" si="15">D36*E36</f>
        <v>0</v>
      </c>
      <c r="G36" s="119">
        <f>F36*'Appeal Budget'!$C$9</f>
        <v>0</v>
      </c>
      <c r="H36" s="94"/>
      <c r="I36" s="95"/>
      <c r="J36" s="96"/>
      <c r="K36" s="187"/>
      <c r="L36" s="188"/>
      <c r="M36" s="189"/>
      <c r="N36" s="189"/>
      <c r="O36" s="190"/>
      <c r="P36" s="191"/>
      <c r="Q36" s="133"/>
      <c r="R36" s="134"/>
      <c r="S36" s="134"/>
      <c r="T36" s="19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" customHeight="1" x14ac:dyDescent="0.25">
      <c r="A37" s="117" t="s">
        <v>109</v>
      </c>
      <c r="B37" s="117" t="s">
        <v>110</v>
      </c>
      <c r="C37" s="117"/>
      <c r="D37" s="118"/>
      <c r="E37" s="117"/>
      <c r="F37" s="26">
        <f t="shared" si="15"/>
        <v>0</v>
      </c>
      <c r="G37" s="119">
        <f>F37*'Appeal Budget'!$C$9</f>
        <v>0</v>
      </c>
      <c r="H37" s="120"/>
      <c r="I37" s="121"/>
      <c r="J37" s="122"/>
      <c r="K37" s="157"/>
      <c r="L37" s="192"/>
      <c r="M37" s="158"/>
      <c r="N37" s="158"/>
      <c r="O37" s="159"/>
      <c r="P37" s="160"/>
      <c r="Q37" s="133"/>
      <c r="R37" s="134"/>
      <c r="S37" s="134"/>
      <c r="T37" s="15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" customHeight="1" x14ac:dyDescent="0.25">
      <c r="A38" s="117" t="s">
        <v>111</v>
      </c>
      <c r="B38" s="117" t="s">
        <v>112</v>
      </c>
      <c r="C38" s="117"/>
      <c r="D38" s="118"/>
      <c r="E38" s="117"/>
      <c r="F38" s="26">
        <f t="shared" si="15"/>
        <v>0</v>
      </c>
      <c r="G38" s="119">
        <f>F38*'Appeal Budget'!$C$9</f>
        <v>0</v>
      </c>
      <c r="H38" s="120"/>
      <c r="I38" s="121"/>
      <c r="J38" s="122"/>
      <c r="K38" s="157"/>
      <c r="L38" s="192"/>
      <c r="M38" s="158"/>
      <c r="N38" s="158"/>
      <c r="O38" s="159"/>
      <c r="P38" s="160"/>
      <c r="Q38" s="133"/>
      <c r="R38" s="134"/>
      <c r="S38" s="134"/>
      <c r="T38" s="15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" customHeight="1" x14ac:dyDescent="0.25">
      <c r="A39" s="117" t="s">
        <v>113</v>
      </c>
      <c r="B39" s="117" t="s">
        <v>114</v>
      </c>
      <c r="C39" s="117"/>
      <c r="D39" s="118"/>
      <c r="E39" s="117"/>
      <c r="F39" s="26">
        <f t="shared" si="15"/>
        <v>0</v>
      </c>
      <c r="G39" s="119">
        <f>F39*'Appeal Budget'!$C$9</f>
        <v>0</v>
      </c>
      <c r="H39" s="120"/>
      <c r="I39" s="121"/>
      <c r="J39" s="122"/>
      <c r="K39" s="157"/>
      <c r="L39" s="192"/>
      <c r="M39" s="158"/>
      <c r="N39" s="158"/>
      <c r="O39" s="159"/>
      <c r="P39" s="160"/>
      <c r="Q39" s="133"/>
      <c r="R39" s="134"/>
      <c r="S39" s="134"/>
      <c r="T39" s="15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" customHeight="1" x14ac:dyDescent="0.25">
      <c r="A40" s="136" t="s">
        <v>115</v>
      </c>
      <c r="B40" s="136" t="s">
        <v>116</v>
      </c>
      <c r="C40" s="136"/>
      <c r="D40" s="137"/>
      <c r="E40" s="136"/>
      <c r="F40" s="138">
        <f t="shared" si="15"/>
        <v>0</v>
      </c>
      <c r="G40" s="119">
        <f>F40*'Appeal Budget'!$C$9</f>
        <v>0</v>
      </c>
      <c r="H40" s="120"/>
      <c r="I40" s="121"/>
      <c r="J40" s="122"/>
      <c r="K40" s="157"/>
      <c r="L40" s="192"/>
      <c r="M40" s="158"/>
      <c r="N40" s="158"/>
      <c r="O40" s="159"/>
      <c r="P40" s="160"/>
      <c r="Q40" s="133"/>
      <c r="R40" s="134"/>
      <c r="S40" s="134"/>
      <c r="T40" s="15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5" customHeight="1" x14ac:dyDescent="0.25">
      <c r="A41" s="105" t="s">
        <v>117</v>
      </c>
      <c r="B41" s="106" t="s">
        <v>36</v>
      </c>
      <c r="C41" s="402"/>
      <c r="D41" s="403"/>
      <c r="E41" s="405"/>
      <c r="F41" s="107">
        <f t="shared" ref="F41:I41" si="16">SUM(F42:F46)</f>
        <v>0</v>
      </c>
      <c r="G41" s="108">
        <f t="shared" si="16"/>
        <v>0</v>
      </c>
      <c r="H41" s="340">
        <f t="shared" si="16"/>
        <v>0</v>
      </c>
      <c r="I41" s="341">
        <f t="shared" si="16"/>
        <v>0</v>
      </c>
      <c r="J41" s="342"/>
      <c r="K41" s="157"/>
      <c r="L41" s="192"/>
      <c r="M41" s="158"/>
      <c r="N41" s="158"/>
      <c r="O41" s="159"/>
      <c r="P41" s="160"/>
      <c r="Q41" s="133"/>
      <c r="R41" s="134"/>
      <c r="S41" s="134"/>
      <c r="T41" s="15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5" customHeight="1" x14ac:dyDescent="0.25">
      <c r="A42" s="90" t="s">
        <v>118</v>
      </c>
      <c r="B42" s="90" t="s">
        <v>119</v>
      </c>
      <c r="C42" s="91"/>
      <c r="D42" s="91"/>
      <c r="E42" s="90"/>
      <c r="F42" s="26">
        <f t="shared" ref="F42:F46" si="17">D42*E42</f>
        <v>0</v>
      </c>
      <c r="G42" s="119">
        <f>F42*'Appeal Budget'!$C$9</f>
        <v>0</v>
      </c>
      <c r="H42" s="120"/>
      <c r="I42" s="121"/>
      <c r="J42" s="122"/>
      <c r="K42" s="187"/>
      <c r="L42" s="188"/>
      <c r="M42" s="189"/>
      <c r="N42" s="189"/>
      <c r="O42" s="190"/>
      <c r="P42" s="191"/>
      <c r="Q42" s="133"/>
      <c r="R42" s="134"/>
      <c r="S42" s="134"/>
      <c r="T42" s="19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5" customHeight="1" x14ac:dyDescent="0.25">
      <c r="A43" s="90" t="s">
        <v>120</v>
      </c>
      <c r="B43" s="90" t="s">
        <v>121</v>
      </c>
      <c r="C43" s="91"/>
      <c r="D43" s="91"/>
      <c r="E43" s="90"/>
      <c r="F43" s="26">
        <f t="shared" si="17"/>
        <v>0</v>
      </c>
      <c r="G43" s="119">
        <f>F43*'Appeal Budget'!$C$9</f>
        <v>0</v>
      </c>
      <c r="H43" s="120"/>
      <c r="I43" s="121"/>
      <c r="J43" s="122"/>
      <c r="K43" s="157"/>
      <c r="L43" s="192"/>
      <c r="M43" s="158"/>
      <c r="N43" s="158"/>
      <c r="O43" s="159"/>
      <c r="P43" s="160"/>
      <c r="Q43" s="133"/>
      <c r="R43" s="134"/>
      <c r="S43" s="134"/>
      <c r="T43" s="15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5" customHeight="1" x14ac:dyDescent="0.25">
      <c r="A44" s="90" t="s">
        <v>122</v>
      </c>
      <c r="B44" s="90" t="s">
        <v>123</v>
      </c>
      <c r="C44" s="91"/>
      <c r="D44" s="91"/>
      <c r="E44" s="90"/>
      <c r="F44" s="26">
        <f t="shared" si="17"/>
        <v>0</v>
      </c>
      <c r="G44" s="119">
        <f>F44*'Appeal Budget'!$C$9</f>
        <v>0</v>
      </c>
      <c r="H44" s="120"/>
      <c r="I44" s="121"/>
      <c r="J44" s="122"/>
      <c r="K44" s="157"/>
      <c r="L44" s="192"/>
      <c r="M44" s="158"/>
      <c r="N44" s="158"/>
      <c r="O44" s="159"/>
      <c r="P44" s="160"/>
      <c r="Q44" s="133"/>
      <c r="R44" s="134"/>
      <c r="S44" s="134"/>
      <c r="T44" s="15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5" customHeight="1" x14ac:dyDescent="0.25">
      <c r="A45" s="90" t="s">
        <v>124</v>
      </c>
      <c r="B45" s="90" t="s">
        <v>125</v>
      </c>
      <c r="C45" s="91"/>
      <c r="D45" s="91"/>
      <c r="E45" s="90"/>
      <c r="F45" s="26">
        <f t="shared" si="17"/>
        <v>0</v>
      </c>
      <c r="G45" s="119">
        <f>F45*'Appeal Budget'!$C$9</f>
        <v>0</v>
      </c>
      <c r="H45" s="120"/>
      <c r="I45" s="121"/>
      <c r="J45" s="122"/>
      <c r="K45" s="157"/>
      <c r="L45" s="192"/>
      <c r="M45" s="158"/>
      <c r="N45" s="158"/>
      <c r="O45" s="159"/>
      <c r="P45" s="160"/>
      <c r="Q45" s="133"/>
      <c r="R45" s="134"/>
      <c r="S45" s="134"/>
      <c r="T45" s="15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5" customHeight="1" x14ac:dyDescent="0.25">
      <c r="A46" s="90" t="s">
        <v>126</v>
      </c>
      <c r="B46" s="90" t="s">
        <v>127</v>
      </c>
      <c r="C46" s="91"/>
      <c r="D46" s="91"/>
      <c r="E46" s="90"/>
      <c r="F46" s="26">
        <f t="shared" si="17"/>
        <v>0</v>
      </c>
      <c r="G46" s="119">
        <f>F46*'Appeal Budget'!$C$9</f>
        <v>0</v>
      </c>
      <c r="H46" s="120"/>
      <c r="I46" s="121"/>
      <c r="J46" s="122"/>
      <c r="K46" s="157"/>
      <c r="L46" s="192"/>
      <c r="M46" s="158"/>
      <c r="N46" s="158"/>
      <c r="O46" s="159"/>
      <c r="P46" s="160"/>
      <c r="Q46" s="133"/>
      <c r="R46" s="134"/>
      <c r="S46" s="134"/>
      <c r="T46" s="15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5" customHeight="1" x14ac:dyDescent="0.25">
      <c r="A47" s="105" t="s">
        <v>128</v>
      </c>
      <c r="B47" s="106" t="s">
        <v>37</v>
      </c>
      <c r="C47" s="402"/>
      <c r="D47" s="403"/>
      <c r="E47" s="405"/>
      <c r="F47" s="107">
        <f t="shared" ref="F47:I47" si="18">SUM(F48:F52)</f>
        <v>0</v>
      </c>
      <c r="G47" s="108">
        <f t="shared" si="18"/>
        <v>0</v>
      </c>
      <c r="H47" s="340">
        <f t="shared" si="18"/>
        <v>0</v>
      </c>
      <c r="I47" s="341">
        <f t="shared" si="18"/>
        <v>0</v>
      </c>
      <c r="J47" s="342"/>
      <c r="K47" s="157"/>
      <c r="L47" s="192"/>
      <c r="M47" s="158"/>
      <c r="N47" s="158"/>
      <c r="O47" s="159"/>
      <c r="P47" s="160"/>
      <c r="Q47" s="133"/>
      <c r="R47" s="134"/>
      <c r="S47" s="134"/>
      <c r="T47" s="15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5" customHeight="1" x14ac:dyDescent="0.25">
      <c r="A48" s="90" t="s">
        <v>129</v>
      </c>
      <c r="B48" s="90" t="s">
        <v>130</v>
      </c>
      <c r="C48" s="91"/>
      <c r="D48" s="91"/>
      <c r="E48" s="90"/>
      <c r="F48" s="26">
        <f t="shared" ref="F48:F52" si="19">D48*E48</f>
        <v>0</v>
      </c>
      <c r="G48" s="119">
        <f>F48*'Appeal Budget'!$C$9</f>
        <v>0</v>
      </c>
      <c r="H48" s="120"/>
      <c r="I48" s="121"/>
      <c r="J48" s="122"/>
      <c r="K48" s="187"/>
      <c r="L48" s="188"/>
      <c r="M48" s="189"/>
      <c r="N48" s="189"/>
      <c r="O48" s="190"/>
      <c r="P48" s="191"/>
      <c r="Q48" s="133"/>
      <c r="R48" s="134"/>
      <c r="S48" s="134"/>
      <c r="T48" s="19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5" customHeight="1" x14ac:dyDescent="0.25">
      <c r="A49" s="90" t="s">
        <v>131</v>
      </c>
      <c r="B49" s="90" t="s">
        <v>132</v>
      </c>
      <c r="C49" s="91"/>
      <c r="D49" s="91"/>
      <c r="E49" s="90"/>
      <c r="F49" s="26">
        <f t="shared" si="19"/>
        <v>0</v>
      </c>
      <c r="G49" s="119">
        <f>F49*'Appeal Budget'!$C$9</f>
        <v>0</v>
      </c>
      <c r="H49" s="120"/>
      <c r="I49" s="121"/>
      <c r="J49" s="122"/>
      <c r="K49" s="157"/>
      <c r="L49" s="192"/>
      <c r="M49" s="158"/>
      <c r="N49" s="158"/>
      <c r="O49" s="159"/>
      <c r="P49" s="160"/>
      <c r="Q49" s="133"/>
      <c r="R49" s="134"/>
      <c r="S49" s="134"/>
      <c r="T49" s="15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5" customHeight="1" x14ac:dyDescent="0.25">
      <c r="A50" s="90" t="s">
        <v>133</v>
      </c>
      <c r="B50" s="90" t="s">
        <v>134</v>
      </c>
      <c r="C50" s="91"/>
      <c r="D50" s="91"/>
      <c r="E50" s="90"/>
      <c r="F50" s="26">
        <f t="shared" si="19"/>
        <v>0</v>
      </c>
      <c r="G50" s="119">
        <f>F50*'Appeal Budget'!$C$9</f>
        <v>0</v>
      </c>
      <c r="H50" s="120"/>
      <c r="I50" s="121"/>
      <c r="J50" s="122"/>
      <c r="K50" s="157"/>
      <c r="L50" s="192"/>
      <c r="M50" s="158"/>
      <c r="N50" s="158"/>
      <c r="O50" s="159"/>
      <c r="P50" s="160"/>
      <c r="Q50" s="133"/>
      <c r="R50" s="134"/>
      <c r="S50" s="134"/>
      <c r="T50" s="159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5" customHeight="1" x14ac:dyDescent="0.25">
      <c r="A51" s="90" t="s">
        <v>135</v>
      </c>
      <c r="B51" s="90" t="s">
        <v>136</v>
      </c>
      <c r="C51" s="91"/>
      <c r="D51" s="91"/>
      <c r="E51" s="90"/>
      <c r="F51" s="26">
        <f t="shared" si="19"/>
        <v>0</v>
      </c>
      <c r="G51" s="119">
        <f>F51*'Appeal Budget'!$C$9</f>
        <v>0</v>
      </c>
      <c r="H51" s="120"/>
      <c r="I51" s="121"/>
      <c r="J51" s="122"/>
      <c r="K51" s="157"/>
      <c r="L51" s="192"/>
      <c r="M51" s="158"/>
      <c r="N51" s="158"/>
      <c r="O51" s="159"/>
      <c r="P51" s="160"/>
      <c r="Q51" s="133"/>
      <c r="R51" s="134"/>
      <c r="S51" s="134"/>
      <c r="T51" s="15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5" customHeight="1" x14ac:dyDescent="0.25">
      <c r="A52" s="90" t="s">
        <v>137</v>
      </c>
      <c r="B52" s="90" t="s">
        <v>138</v>
      </c>
      <c r="C52" s="91"/>
      <c r="D52" s="91"/>
      <c r="E52" s="90"/>
      <c r="F52" s="26">
        <f t="shared" si="19"/>
        <v>0</v>
      </c>
      <c r="G52" s="119">
        <f>F52*'Appeal Budget'!$C$9</f>
        <v>0</v>
      </c>
      <c r="H52" s="120"/>
      <c r="I52" s="121"/>
      <c r="J52" s="122"/>
      <c r="K52" s="157"/>
      <c r="L52" s="192"/>
      <c r="M52" s="158"/>
      <c r="N52" s="158"/>
      <c r="O52" s="159"/>
      <c r="P52" s="160"/>
      <c r="Q52" s="133"/>
      <c r="R52" s="134"/>
      <c r="S52" s="134"/>
      <c r="T52" s="159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5" customHeight="1" x14ac:dyDescent="0.25">
      <c r="A53" s="105" t="s">
        <v>139</v>
      </c>
      <c r="B53" s="106" t="s">
        <v>38</v>
      </c>
      <c r="C53" s="402"/>
      <c r="D53" s="403"/>
      <c r="E53" s="405"/>
      <c r="F53" s="107">
        <f t="shared" ref="F53:I53" si="20">SUM(F54:F58)</f>
        <v>0</v>
      </c>
      <c r="G53" s="108">
        <f t="shared" si="20"/>
        <v>0</v>
      </c>
      <c r="H53" s="340">
        <f t="shared" si="20"/>
        <v>0</v>
      </c>
      <c r="I53" s="341">
        <f t="shared" si="20"/>
        <v>0</v>
      </c>
      <c r="J53" s="342"/>
      <c r="K53" s="157"/>
      <c r="L53" s="192"/>
      <c r="M53" s="158"/>
      <c r="N53" s="158"/>
      <c r="O53" s="159"/>
      <c r="P53" s="160"/>
      <c r="Q53" s="133"/>
      <c r="R53" s="134"/>
      <c r="S53" s="134"/>
      <c r="T53" s="159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5" customHeight="1" x14ac:dyDescent="0.25">
      <c r="A54" s="90" t="s">
        <v>140</v>
      </c>
      <c r="B54" s="90" t="s">
        <v>141</v>
      </c>
      <c r="C54" s="91"/>
      <c r="D54" s="91"/>
      <c r="E54" s="90"/>
      <c r="F54" s="26">
        <f t="shared" ref="F54:F58" si="21">D54*E54</f>
        <v>0</v>
      </c>
      <c r="G54" s="119">
        <f>F54*'Appeal Budget'!$C$9</f>
        <v>0</v>
      </c>
      <c r="H54" s="120"/>
      <c r="I54" s="121"/>
      <c r="J54" s="122"/>
      <c r="K54" s="187"/>
      <c r="L54" s="188"/>
      <c r="M54" s="189"/>
      <c r="N54" s="189"/>
      <c r="O54" s="190"/>
      <c r="P54" s="191"/>
      <c r="Q54" s="133"/>
      <c r="R54" s="134"/>
      <c r="S54" s="134"/>
      <c r="T54" s="190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5" customHeight="1" x14ac:dyDescent="0.25">
      <c r="A55" s="90" t="s">
        <v>142</v>
      </c>
      <c r="B55" s="90" t="s">
        <v>143</v>
      </c>
      <c r="C55" s="91"/>
      <c r="D55" s="91"/>
      <c r="E55" s="90"/>
      <c r="F55" s="26">
        <f t="shared" si="21"/>
        <v>0</v>
      </c>
      <c r="G55" s="119">
        <f>F55*'Appeal Budget'!$C$9</f>
        <v>0</v>
      </c>
      <c r="H55" s="120"/>
      <c r="I55" s="121"/>
      <c r="J55" s="122"/>
      <c r="K55" s="157"/>
      <c r="L55" s="192"/>
      <c r="M55" s="158"/>
      <c r="N55" s="158"/>
      <c r="O55" s="159"/>
      <c r="P55" s="160"/>
      <c r="Q55" s="133"/>
      <c r="R55" s="134"/>
      <c r="S55" s="134"/>
      <c r="T55" s="159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5" customHeight="1" x14ac:dyDescent="0.25">
      <c r="A56" s="90" t="s">
        <v>144</v>
      </c>
      <c r="B56" s="90" t="s">
        <v>145</v>
      </c>
      <c r="C56" s="91"/>
      <c r="D56" s="91"/>
      <c r="E56" s="90"/>
      <c r="F56" s="26">
        <f t="shared" si="21"/>
        <v>0</v>
      </c>
      <c r="G56" s="119">
        <f>F56*'Appeal Budget'!$C$9</f>
        <v>0</v>
      </c>
      <c r="H56" s="120"/>
      <c r="I56" s="121"/>
      <c r="J56" s="122"/>
      <c r="K56" s="157"/>
      <c r="L56" s="192"/>
      <c r="M56" s="158"/>
      <c r="N56" s="158"/>
      <c r="O56" s="159"/>
      <c r="P56" s="160"/>
      <c r="Q56" s="133"/>
      <c r="R56" s="134"/>
      <c r="S56" s="134"/>
      <c r="T56" s="159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5" customHeight="1" x14ac:dyDescent="0.25">
      <c r="A57" s="90" t="s">
        <v>146</v>
      </c>
      <c r="B57" s="90" t="s">
        <v>147</v>
      </c>
      <c r="C57" s="91"/>
      <c r="D57" s="91"/>
      <c r="E57" s="90"/>
      <c r="F57" s="26">
        <f t="shared" si="21"/>
        <v>0</v>
      </c>
      <c r="G57" s="119">
        <f>F57*'Appeal Budget'!$C$9</f>
        <v>0</v>
      </c>
      <c r="H57" s="120"/>
      <c r="I57" s="121"/>
      <c r="J57" s="122"/>
      <c r="K57" s="157"/>
      <c r="L57" s="192"/>
      <c r="M57" s="158"/>
      <c r="N57" s="158"/>
      <c r="O57" s="159"/>
      <c r="P57" s="160"/>
      <c r="Q57" s="133"/>
      <c r="R57" s="134"/>
      <c r="S57" s="134"/>
      <c r="T57" s="159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5" customHeight="1" x14ac:dyDescent="0.25">
      <c r="A58" s="90" t="s">
        <v>148</v>
      </c>
      <c r="B58" s="90" t="s">
        <v>149</v>
      </c>
      <c r="C58" s="91"/>
      <c r="D58" s="91"/>
      <c r="E58" s="90"/>
      <c r="F58" s="26">
        <f t="shared" si="21"/>
        <v>0</v>
      </c>
      <c r="G58" s="119">
        <f>F58*'Appeal Budget'!$C$9</f>
        <v>0</v>
      </c>
      <c r="H58" s="120"/>
      <c r="I58" s="121"/>
      <c r="J58" s="122"/>
      <c r="K58" s="157"/>
      <c r="L58" s="192"/>
      <c r="M58" s="158"/>
      <c r="N58" s="158"/>
      <c r="O58" s="159"/>
      <c r="P58" s="160"/>
      <c r="Q58" s="133"/>
      <c r="R58" s="134"/>
      <c r="S58" s="134"/>
      <c r="T58" s="159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5" customHeight="1" x14ac:dyDescent="0.25">
      <c r="A59" s="105" t="s">
        <v>150</v>
      </c>
      <c r="B59" s="106" t="s">
        <v>27</v>
      </c>
      <c r="C59" s="402"/>
      <c r="D59" s="403"/>
      <c r="E59" s="405"/>
      <c r="F59" s="107">
        <f t="shared" ref="F59:I59" si="22">SUM(F60:F64)</f>
        <v>0</v>
      </c>
      <c r="G59" s="108">
        <f t="shared" si="22"/>
        <v>0</v>
      </c>
      <c r="H59" s="340">
        <f t="shared" si="22"/>
        <v>0</v>
      </c>
      <c r="I59" s="341">
        <f t="shared" si="22"/>
        <v>0</v>
      </c>
      <c r="J59" s="342"/>
      <c r="K59" s="157"/>
      <c r="L59" s="192"/>
      <c r="M59" s="158"/>
      <c r="N59" s="158"/>
      <c r="O59" s="159"/>
      <c r="P59" s="160"/>
      <c r="Q59" s="133"/>
      <c r="R59" s="134"/>
      <c r="S59" s="134"/>
      <c r="T59" s="15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5" customHeight="1" x14ac:dyDescent="0.25">
      <c r="A60" s="90" t="s">
        <v>151</v>
      </c>
      <c r="B60" s="90" t="s">
        <v>152</v>
      </c>
      <c r="C60" s="91"/>
      <c r="D60" s="91"/>
      <c r="E60" s="90"/>
      <c r="F60" s="26">
        <f t="shared" ref="F60:F64" si="23">D60*E60</f>
        <v>0</v>
      </c>
      <c r="G60" s="119">
        <f>F60*'Appeal Budget'!$C$9</f>
        <v>0</v>
      </c>
      <c r="H60" s="120"/>
      <c r="I60" s="121"/>
      <c r="J60" s="122"/>
      <c r="K60" s="187"/>
      <c r="L60" s="188"/>
      <c r="M60" s="189"/>
      <c r="N60" s="189"/>
      <c r="O60" s="190"/>
      <c r="P60" s="191"/>
      <c r="Q60" s="133"/>
      <c r="R60" s="134"/>
      <c r="S60" s="134"/>
      <c r="T60" s="19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5" customHeight="1" x14ac:dyDescent="0.25">
      <c r="A61" s="90" t="s">
        <v>153</v>
      </c>
      <c r="B61" s="90" t="s">
        <v>154</v>
      </c>
      <c r="C61" s="91"/>
      <c r="D61" s="91"/>
      <c r="E61" s="90"/>
      <c r="F61" s="26">
        <f t="shared" si="23"/>
        <v>0</v>
      </c>
      <c r="G61" s="119">
        <f>F61*'Appeal Budget'!$C$9</f>
        <v>0</v>
      </c>
      <c r="H61" s="120"/>
      <c r="I61" s="121"/>
      <c r="J61" s="122"/>
      <c r="K61" s="157"/>
      <c r="L61" s="192"/>
      <c r="M61" s="158"/>
      <c r="N61" s="158"/>
      <c r="O61" s="159"/>
      <c r="P61" s="160"/>
      <c r="Q61" s="133"/>
      <c r="R61" s="134"/>
      <c r="S61" s="134"/>
      <c r="T61" s="159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5" customHeight="1" x14ac:dyDescent="0.25">
      <c r="A62" s="90" t="s">
        <v>155</v>
      </c>
      <c r="B62" s="90" t="s">
        <v>156</v>
      </c>
      <c r="C62" s="91"/>
      <c r="D62" s="91"/>
      <c r="E62" s="90"/>
      <c r="F62" s="26">
        <f t="shared" si="23"/>
        <v>0</v>
      </c>
      <c r="G62" s="119">
        <f>F62*'Appeal Budget'!$C$9</f>
        <v>0</v>
      </c>
      <c r="H62" s="120"/>
      <c r="I62" s="121"/>
      <c r="J62" s="122"/>
      <c r="K62" s="157"/>
      <c r="L62" s="192"/>
      <c r="M62" s="158"/>
      <c r="N62" s="158"/>
      <c r="O62" s="159"/>
      <c r="P62" s="160"/>
      <c r="Q62" s="133"/>
      <c r="R62" s="134"/>
      <c r="S62" s="134"/>
      <c r="T62" s="159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5" customHeight="1" x14ac:dyDescent="0.25">
      <c r="A63" s="90" t="s">
        <v>157</v>
      </c>
      <c r="B63" s="90" t="s">
        <v>158</v>
      </c>
      <c r="C63" s="91"/>
      <c r="D63" s="91"/>
      <c r="E63" s="90"/>
      <c r="F63" s="26">
        <f t="shared" si="23"/>
        <v>0</v>
      </c>
      <c r="G63" s="119">
        <f>F63*'Appeal Budget'!$C$9</f>
        <v>0</v>
      </c>
      <c r="H63" s="120"/>
      <c r="I63" s="121"/>
      <c r="J63" s="122"/>
      <c r="K63" s="157"/>
      <c r="L63" s="192"/>
      <c r="M63" s="158"/>
      <c r="N63" s="158"/>
      <c r="O63" s="159"/>
      <c r="P63" s="160"/>
      <c r="Q63" s="133"/>
      <c r="R63" s="134"/>
      <c r="S63" s="134"/>
      <c r="T63" s="159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5" customHeight="1" x14ac:dyDescent="0.25">
      <c r="A64" s="90" t="s">
        <v>159</v>
      </c>
      <c r="B64" s="90" t="s">
        <v>160</v>
      </c>
      <c r="C64" s="91"/>
      <c r="D64" s="91"/>
      <c r="E64" s="90"/>
      <c r="F64" s="26">
        <f t="shared" si="23"/>
        <v>0</v>
      </c>
      <c r="G64" s="119">
        <f>F64*'Appeal Budget'!$C$9</f>
        <v>0</v>
      </c>
      <c r="H64" s="120"/>
      <c r="I64" s="121"/>
      <c r="J64" s="122"/>
      <c r="K64" s="157"/>
      <c r="L64" s="192"/>
      <c r="M64" s="158"/>
      <c r="N64" s="158"/>
      <c r="O64" s="159"/>
      <c r="P64" s="160"/>
      <c r="Q64" s="133"/>
      <c r="R64" s="134"/>
      <c r="S64" s="134"/>
      <c r="T64" s="159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5" customHeight="1" x14ac:dyDescent="0.25">
      <c r="A65" s="105" t="s">
        <v>161</v>
      </c>
      <c r="B65" s="106" t="s">
        <v>39</v>
      </c>
      <c r="C65" s="402"/>
      <c r="D65" s="403"/>
      <c r="E65" s="405"/>
      <c r="F65" s="107">
        <f t="shared" ref="F65:I65" si="24">SUM(F66:F70)</f>
        <v>0</v>
      </c>
      <c r="G65" s="108">
        <f t="shared" si="24"/>
        <v>0</v>
      </c>
      <c r="H65" s="340">
        <f t="shared" si="24"/>
        <v>0</v>
      </c>
      <c r="I65" s="341">
        <f t="shared" si="24"/>
        <v>0</v>
      </c>
      <c r="J65" s="342"/>
      <c r="K65" s="157"/>
      <c r="L65" s="192"/>
      <c r="M65" s="158"/>
      <c r="N65" s="158"/>
      <c r="O65" s="159"/>
      <c r="P65" s="160"/>
      <c r="Q65" s="133"/>
      <c r="R65" s="134"/>
      <c r="S65" s="134"/>
      <c r="T65" s="159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5" customHeight="1" x14ac:dyDescent="0.25">
      <c r="A66" s="90" t="s">
        <v>162</v>
      </c>
      <c r="B66" s="90" t="s">
        <v>163</v>
      </c>
      <c r="C66" s="91"/>
      <c r="D66" s="91"/>
      <c r="E66" s="90"/>
      <c r="F66" s="26">
        <f t="shared" ref="F66:F70" si="25">D66*E66</f>
        <v>0</v>
      </c>
      <c r="G66" s="119">
        <f>F66*'Appeal Budget'!$C$9</f>
        <v>0</v>
      </c>
      <c r="H66" s="120"/>
      <c r="I66" s="121"/>
      <c r="J66" s="122"/>
      <c r="K66" s="187"/>
      <c r="L66" s="188"/>
      <c r="M66" s="189"/>
      <c r="N66" s="189"/>
      <c r="O66" s="190"/>
      <c r="P66" s="191"/>
      <c r="Q66" s="133"/>
      <c r="R66" s="134"/>
      <c r="S66" s="134"/>
      <c r="T66" s="19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5" customHeight="1" x14ac:dyDescent="0.25">
      <c r="A67" s="90" t="s">
        <v>164</v>
      </c>
      <c r="B67" s="90" t="s">
        <v>165</v>
      </c>
      <c r="C67" s="91"/>
      <c r="D67" s="91"/>
      <c r="E67" s="90"/>
      <c r="F67" s="26">
        <f t="shared" si="25"/>
        <v>0</v>
      </c>
      <c r="G67" s="119">
        <f>F67*'Appeal Budget'!$C$9</f>
        <v>0</v>
      </c>
      <c r="H67" s="120"/>
      <c r="I67" s="121"/>
      <c r="J67" s="122"/>
      <c r="K67" s="157"/>
      <c r="L67" s="192"/>
      <c r="M67" s="158"/>
      <c r="N67" s="158"/>
      <c r="O67" s="159"/>
      <c r="P67" s="160"/>
      <c r="Q67" s="133"/>
      <c r="R67" s="134"/>
      <c r="S67" s="134"/>
      <c r="T67" s="159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5" customHeight="1" x14ac:dyDescent="0.25">
      <c r="A68" s="90" t="s">
        <v>166</v>
      </c>
      <c r="B68" s="90" t="s">
        <v>167</v>
      </c>
      <c r="C68" s="91"/>
      <c r="D68" s="91"/>
      <c r="E68" s="90"/>
      <c r="F68" s="26">
        <f t="shared" si="25"/>
        <v>0</v>
      </c>
      <c r="G68" s="119">
        <f>F68*'Appeal Budget'!$C$9</f>
        <v>0</v>
      </c>
      <c r="H68" s="120"/>
      <c r="I68" s="121"/>
      <c r="J68" s="122"/>
      <c r="K68" s="157"/>
      <c r="L68" s="192"/>
      <c r="M68" s="158"/>
      <c r="N68" s="158"/>
      <c r="O68" s="159"/>
      <c r="P68" s="160"/>
      <c r="Q68" s="133"/>
      <c r="R68" s="134"/>
      <c r="S68" s="134"/>
      <c r="T68" s="159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5" customHeight="1" x14ac:dyDescent="0.25">
      <c r="A69" s="90" t="s">
        <v>168</v>
      </c>
      <c r="B69" s="90" t="s">
        <v>169</v>
      </c>
      <c r="C69" s="91"/>
      <c r="D69" s="91"/>
      <c r="E69" s="90"/>
      <c r="F69" s="26">
        <f t="shared" si="25"/>
        <v>0</v>
      </c>
      <c r="G69" s="119">
        <f>F69*'Appeal Budget'!$C$9</f>
        <v>0</v>
      </c>
      <c r="H69" s="120"/>
      <c r="I69" s="121"/>
      <c r="J69" s="122"/>
      <c r="K69" s="157"/>
      <c r="L69" s="192"/>
      <c r="M69" s="158"/>
      <c r="N69" s="158"/>
      <c r="O69" s="159"/>
      <c r="P69" s="160"/>
      <c r="Q69" s="133"/>
      <c r="R69" s="134"/>
      <c r="S69" s="134"/>
      <c r="T69" s="159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5" customHeight="1" x14ac:dyDescent="0.25">
      <c r="A70" s="90" t="s">
        <v>170</v>
      </c>
      <c r="B70" s="90" t="s">
        <v>171</v>
      </c>
      <c r="C70" s="91"/>
      <c r="D70" s="91"/>
      <c r="E70" s="90"/>
      <c r="F70" s="26">
        <f t="shared" si="25"/>
        <v>0</v>
      </c>
      <c r="G70" s="119">
        <f>F70*'Appeal Budget'!$C$9</f>
        <v>0</v>
      </c>
      <c r="H70" s="120"/>
      <c r="I70" s="121"/>
      <c r="J70" s="122"/>
      <c r="K70" s="157"/>
      <c r="L70" s="192"/>
      <c r="M70" s="158"/>
      <c r="N70" s="158"/>
      <c r="O70" s="159"/>
      <c r="P70" s="160"/>
      <c r="Q70" s="133"/>
      <c r="R70" s="134"/>
      <c r="S70" s="134"/>
      <c r="T70" s="159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5" customHeight="1" x14ac:dyDescent="0.25">
      <c r="A71" s="105" t="s">
        <v>172</v>
      </c>
      <c r="B71" s="106" t="s">
        <v>40</v>
      </c>
      <c r="C71" s="402"/>
      <c r="D71" s="403"/>
      <c r="E71" s="405"/>
      <c r="F71" s="107">
        <f t="shared" ref="F71:I71" si="26">SUM(F72:F76)</f>
        <v>0</v>
      </c>
      <c r="G71" s="108">
        <f t="shared" si="26"/>
        <v>0</v>
      </c>
      <c r="H71" s="340">
        <f t="shared" si="26"/>
        <v>0</v>
      </c>
      <c r="I71" s="341">
        <f t="shared" si="26"/>
        <v>0</v>
      </c>
      <c r="J71" s="342"/>
      <c r="K71" s="157"/>
      <c r="L71" s="192"/>
      <c r="M71" s="158"/>
      <c r="N71" s="158"/>
      <c r="O71" s="159"/>
      <c r="P71" s="160"/>
      <c r="Q71" s="133"/>
      <c r="R71" s="134"/>
      <c r="S71" s="134"/>
      <c r="T71" s="159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5" customHeight="1" x14ac:dyDescent="0.25">
      <c r="A72" s="90" t="s">
        <v>173</v>
      </c>
      <c r="B72" s="90" t="s">
        <v>174</v>
      </c>
      <c r="C72" s="91"/>
      <c r="D72" s="91"/>
      <c r="E72" s="90"/>
      <c r="F72" s="26">
        <f t="shared" ref="F72:F76" si="27">D72*E72</f>
        <v>0</v>
      </c>
      <c r="G72" s="119">
        <f>F72*'Appeal Budget'!$C$9</f>
        <v>0</v>
      </c>
      <c r="H72" s="120"/>
      <c r="I72" s="121"/>
      <c r="J72" s="122"/>
      <c r="K72" s="187"/>
      <c r="L72" s="188"/>
      <c r="M72" s="189"/>
      <c r="N72" s="189"/>
      <c r="O72" s="190"/>
      <c r="P72" s="191"/>
      <c r="Q72" s="133"/>
      <c r="R72" s="134"/>
      <c r="S72" s="134"/>
      <c r="T72" s="19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5" customHeight="1" x14ac:dyDescent="0.25">
      <c r="A73" s="90" t="s">
        <v>175</v>
      </c>
      <c r="B73" s="90" t="s">
        <v>174</v>
      </c>
      <c r="C73" s="91"/>
      <c r="D73" s="91"/>
      <c r="E73" s="90"/>
      <c r="F73" s="26">
        <f t="shared" si="27"/>
        <v>0</v>
      </c>
      <c r="G73" s="119">
        <f>F73*'Appeal Budget'!$C$9</f>
        <v>0</v>
      </c>
      <c r="H73" s="120"/>
      <c r="I73" s="121"/>
      <c r="J73" s="122"/>
      <c r="K73" s="157"/>
      <c r="L73" s="192"/>
      <c r="M73" s="158"/>
      <c r="N73" s="158"/>
      <c r="O73" s="159"/>
      <c r="P73" s="160"/>
      <c r="Q73" s="133"/>
      <c r="R73" s="134"/>
      <c r="S73" s="134"/>
      <c r="T73" s="159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5" customHeight="1" x14ac:dyDescent="0.25">
      <c r="A74" s="90" t="s">
        <v>176</v>
      </c>
      <c r="B74" s="90" t="s">
        <v>174</v>
      </c>
      <c r="C74" s="91"/>
      <c r="D74" s="91"/>
      <c r="E74" s="90"/>
      <c r="F74" s="26">
        <f t="shared" si="27"/>
        <v>0</v>
      </c>
      <c r="G74" s="119">
        <f>F74*'Appeal Budget'!$C$9</f>
        <v>0</v>
      </c>
      <c r="H74" s="120"/>
      <c r="I74" s="121"/>
      <c r="J74" s="122"/>
      <c r="K74" s="157"/>
      <c r="L74" s="192"/>
      <c r="M74" s="158"/>
      <c r="N74" s="158"/>
      <c r="O74" s="159"/>
      <c r="P74" s="160"/>
      <c r="Q74" s="133"/>
      <c r="R74" s="134"/>
      <c r="S74" s="134"/>
      <c r="T74" s="159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5" customHeight="1" x14ac:dyDescent="0.25">
      <c r="A75" s="90" t="s">
        <v>177</v>
      </c>
      <c r="B75" s="90" t="s">
        <v>174</v>
      </c>
      <c r="C75" s="91"/>
      <c r="D75" s="91"/>
      <c r="E75" s="90"/>
      <c r="F75" s="26">
        <f t="shared" si="27"/>
        <v>0</v>
      </c>
      <c r="G75" s="119">
        <f>F75*'Appeal Budget'!$C$9</f>
        <v>0</v>
      </c>
      <c r="H75" s="120"/>
      <c r="I75" s="121"/>
      <c r="J75" s="122"/>
      <c r="K75" s="157"/>
      <c r="L75" s="192"/>
      <c r="M75" s="158"/>
      <c r="N75" s="158"/>
      <c r="O75" s="159"/>
      <c r="P75" s="160"/>
      <c r="Q75" s="133"/>
      <c r="R75" s="134"/>
      <c r="S75" s="134"/>
      <c r="T75" s="159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5" customHeight="1" x14ac:dyDescent="0.25">
      <c r="A76" s="90" t="s">
        <v>178</v>
      </c>
      <c r="B76" s="90" t="s">
        <v>174</v>
      </c>
      <c r="C76" s="91"/>
      <c r="D76" s="91"/>
      <c r="E76" s="90"/>
      <c r="F76" s="26">
        <f t="shared" si="27"/>
        <v>0</v>
      </c>
      <c r="G76" s="119">
        <f>F76*'Appeal Budget'!$C$9</f>
        <v>0</v>
      </c>
      <c r="H76" s="120"/>
      <c r="I76" s="121"/>
      <c r="J76" s="122"/>
      <c r="K76" s="157"/>
      <c r="L76" s="192"/>
      <c r="M76" s="158"/>
      <c r="N76" s="158"/>
      <c r="O76" s="159"/>
      <c r="P76" s="160"/>
      <c r="Q76" s="133"/>
      <c r="R76" s="134"/>
      <c r="S76" s="134"/>
      <c r="T76" s="159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5" customHeight="1" x14ac:dyDescent="0.25">
      <c r="A77" s="193" t="s">
        <v>179</v>
      </c>
      <c r="B77" s="106" t="s">
        <v>41</v>
      </c>
      <c r="C77" s="402"/>
      <c r="D77" s="403"/>
      <c r="E77" s="405"/>
      <c r="F77" s="107">
        <f t="shared" ref="F77:I77" si="28">SUM(F78:F82)</f>
        <v>0</v>
      </c>
      <c r="G77" s="108">
        <f t="shared" si="28"/>
        <v>0</v>
      </c>
      <c r="H77" s="340">
        <f t="shared" si="28"/>
        <v>0</v>
      </c>
      <c r="I77" s="341">
        <f t="shared" si="28"/>
        <v>0</v>
      </c>
      <c r="J77" s="342"/>
      <c r="K77" s="157"/>
      <c r="L77" s="192"/>
      <c r="M77" s="158"/>
      <c r="N77" s="158"/>
      <c r="O77" s="159"/>
      <c r="P77" s="160"/>
      <c r="Q77" s="133"/>
      <c r="R77" s="134"/>
      <c r="S77" s="134"/>
      <c r="T77" s="159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5" customHeight="1" x14ac:dyDescent="0.25">
      <c r="A78" s="117" t="s">
        <v>180</v>
      </c>
      <c r="B78" s="90" t="s">
        <v>181</v>
      </c>
      <c r="C78" s="91"/>
      <c r="D78" s="91"/>
      <c r="E78" s="90"/>
      <c r="F78" s="26">
        <f t="shared" ref="F78:F82" si="29">D78*E78</f>
        <v>0</v>
      </c>
      <c r="G78" s="119">
        <f>F78*'Appeal Budget'!$C$9</f>
        <v>0</v>
      </c>
      <c r="H78" s="120"/>
      <c r="I78" s="121"/>
      <c r="J78" s="122"/>
      <c r="K78" s="157"/>
      <c r="L78" s="192"/>
      <c r="M78" s="158"/>
      <c r="N78" s="158"/>
      <c r="O78" s="159"/>
      <c r="P78" s="160"/>
      <c r="Q78" s="133"/>
      <c r="R78" s="134"/>
      <c r="S78" s="134"/>
      <c r="T78" s="159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5" customHeight="1" x14ac:dyDescent="0.25">
      <c r="A79" s="117" t="s">
        <v>182</v>
      </c>
      <c r="B79" s="90" t="s">
        <v>183</v>
      </c>
      <c r="C79" s="91"/>
      <c r="D79" s="91"/>
      <c r="E79" s="90"/>
      <c r="F79" s="26">
        <f t="shared" si="29"/>
        <v>0</v>
      </c>
      <c r="G79" s="119">
        <f>F79*'Appeal Budget'!$C$9</f>
        <v>0</v>
      </c>
      <c r="H79" s="120"/>
      <c r="I79" s="121"/>
      <c r="J79" s="122"/>
      <c r="K79" s="157"/>
      <c r="L79" s="192"/>
      <c r="M79" s="158"/>
      <c r="N79" s="158"/>
      <c r="O79" s="159"/>
      <c r="P79" s="160"/>
      <c r="Q79" s="133"/>
      <c r="R79" s="134"/>
      <c r="S79" s="134"/>
      <c r="T79" s="159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5" customHeight="1" x14ac:dyDescent="0.25">
      <c r="A80" s="117" t="s">
        <v>184</v>
      </c>
      <c r="B80" s="90" t="s">
        <v>185</v>
      </c>
      <c r="C80" s="91"/>
      <c r="D80" s="91"/>
      <c r="E80" s="90"/>
      <c r="F80" s="26">
        <f t="shared" si="29"/>
        <v>0</v>
      </c>
      <c r="G80" s="119">
        <f>F80*'Appeal Budget'!$C$9</f>
        <v>0</v>
      </c>
      <c r="H80" s="120"/>
      <c r="I80" s="121"/>
      <c r="J80" s="122"/>
      <c r="K80" s="157"/>
      <c r="L80" s="192"/>
      <c r="M80" s="158"/>
      <c r="N80" s="158"/>
      <c r="O80" s="159"/>
      <c r="P80" s="160"/>
      <c r="Q80" s="133"/>
      <c r="R80" s="134"/>
      <c r="S80" s="134"/>
      <c r="T80" s="159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5" customHeight="1" x14ac:dyDescent="0.25">
      <c r="A81" s="117" t="s">
        <v>186</v>
      </c>
      <c r="B81" s="90" t="s">
        <v>187</v>
      </c>
      <c r="C81" s="91"/>
      <c r="D81" s="91"/>
      <c r="E81" s="90"/>
      <c r="F81" s="26">
        <f t="shared" si="29"/>
        <v>0</v>
      </c>
      <c r="G81" s="119">
        <f>F81*'Appeal Budget'!$C$9</f>
        <v>0</v>
      </c>
      <c r="H81" s="120"/>
      <c r="I81" s="121"/>
      <c r="J81" s="122"/>
      <c r="K81" s="157"/>
      <c r="L81" s="192"/>
      <c r="M81" s="158"/>
      <c r="N81" s="158"/>
      <c r="O81" s="159"/>
      <c r="P81" s="160"/>
      <c r="Q81" s="133"/>
      <c r="R81" s="134"/>
      <c r="S81" s="134"/>
      <c r="T81" s="159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5" customHeight="1" x14ac:dyDescent="0.25">
      <c r="A82" s="117" t="s">
        <v>188</v>
      </c>
      <c r="B82" s="90" t="s">
        <v>189</v>
      </c>
      <c r="C82" s="91"/>
      <c r="D82" s="91"/>
      <c r="E82" s="90"/>
      <c r="F82" s="26">
        <f t="shared" si="29"/>
        <v>0</v>
      </c>
      <c r="G82" s="119">
        <f>F82*'Appeal Budget'!$C$9</f>
        <v>0</v>
      </c>
      <c r="H82" s="120"/>
      <c r="I82" s="121"/>
      <c r="J82" s="122"/>
      <c r="K82" s="157"/>
      <c r="L82" s="192"/>
      <c r="M82" s="158"/>
      <c r="N82" s="158"/>
      <c r="O82" s="159"/>
      <c r="P82" s="160"/>
      <c r="Q82" s="133"/>
      <c r="R82" s="134"/>
      <c r="S82" s="134"/>
      <c r="T82" s="159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5" customHeight="1" x14ac:dyDescent="0.25">
      <c r="A83" s="193" t="s">
        <v>190</v>
      </c>
      <c r="B83" s="106" t="s">
        <v>42</v>
      </c>
      <c r="C83" s="402"/>
      <c r="D83" s="403"/>
      <c r="E83" s="405"/>
      <c r="F83" s="107">
        <f t="shared" ref="F83:I83" si="30">SUM(F84:F88)</f>
        <v>0</v>
      </c>
      <c r="G83" s="108">
        <f t="shared" si="30"/>
        <v>0</v>
      </c>
      <c r="H83" s="340">
        <f t="shared" si="30"/>
        <v>0</v>
      </c>
      <c r="I83" s="341">
        <f t="shared" si="30"/>
        <v>0</v>
      </c>
      <c r="J83" s="342"/>
      <c r="K83" s="157"/>
      <c r="L83" s="192"/>
      <c r="M83" s="158"/>
      <c r="N83" s="158"/>
      <c r="O83" s="159"/>
      <c r="P83" s="160"/>
      <c r="Q83" s="133"/>
      <c r="R83" s="134"/>
      <c r="S83" s="134"/>
      <c r="T83" s="159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5" customHeight="1" x14ac:dyDescent="0.25">
      <c r="A84" s="117" t="s">
        <v>191</v>
      </c>
      <c r="B84" s="90" t="s">
        <v>192</v>
      </c>
      <c r="C84" s="91"/>
      <c r="D84" s="91"/>
      <c r="E84" s="90"/>
      <c r="F84" s="26">
        <f t="shared" ref="F84:F88" si="31">D84*E84</f>
        <v>0</v>
      </c>
      <c r="G84" s="119">
        <f>F84*'Appeal Budget'!$C$9</f>
        <v>0</v>
      </c>
      <c r="H84" s="120"/>
      <c r="I84" s="121"/>
      <c r="J84" s="122"/>
      <c r="K84" s="157"/>
      <c r="L84" s="192"/>
      <c r="M84" s="158"/>
      <c r="N84" s="158"/>
      <c r="O84" s="159"/>
      <c r="P84" s="160"/>
      <c r="Q84" s="133"/>
      <c r="R84" s="134"/>
      <c r="S84" s="134"/>
      <c r="T84" s="159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5" customHeight="1" x14ac:dyDescent="0.25">
      <c r="A85" s="117" t="s">
        <v>193</v>
      </c>
      <c r="B85" s="90" t="s">
        <v>194</v>
      </c>
      <c r="C85" s="91"/>
      <c r="D85" s="91"/>
      <c r="E85" s="90"/>
      <c r="F85" s="26">
        <f t="shared" si="31"/>
        <v>0</v>
      </c>
      <c r="G85" s="119">
        <f>F85*'Appeal Budget'!$C$9</f>
        <v>0</v>
      </c>
      <c r="H85" s="120"/>
      <c r="I85" s="121"/>
      <c r="J85" s="122"/>
      <c r="K85" s="157"/>
      <c r="L85" s="192"/>
      <c r="M85" s="158"/>
      <c r="N85" s="158"/>
      <c r="O85" s="159"/>
      <c r="P85" s="160"/>
      <c r="Q85" s="133"/>
      <c r="R85" s="134"/>
      <c r="S85" s="134"/>
      <c r="T85" s="159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5" customHeight="1" x14ac:dyDescent="0.25">
      <c r="A86" s="117" t="s">
        <v>195</v>
      </c>
      <c r="B86" s="90" t="s">
        <v>196</v>
      </c>
      <c r="C86" s="91"/>
      <c r="D86" s="91"/>
      <c r="E86" s="90"/>
      <c r="F86" s="26">
        <f t="shared" si="31"/>
        <v>0</v>
      </c>
      <c r="G86" s="119">
        <f>F86*'Appeal Budget'!$C$9</f>
        <v>0</v>
      </c>
      <c r="H86" s="120"/>
      <c r="I86" s="121"/>
      <c r="J86" s="122"/>
      <c r="K86" s="157"/>
      <c r="L86" s="192"/>
      <c r="M86" s="158"/>
      <c r="N86" s="158"/>
      <c r="O86" s="159"/>
      <c r="P86" s="160"/>
      <c r="Q86" s="133"/>
      <c r="R86" s="134"/>
      <c r="S86" s="134"/>
      <c r="T86" s="159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5" customHeight="1" x14ac:dyDescent="0.25">
      <c r="A87" s="117" t="s">
        <v>197</v>
      </c>
      <c r="B87" s="90" t="s">
        <v>198</v>
      </c>
      <c r="C87" s="91"/>
      <c r="D87" s="91"/>
      <c r="E87" s="90"/>
      <c r="F87" s="26">
        <f t="shared" si="31"/>
        <v>0</v>
      </c>
      <c r="G87" s="119">
        <f>F87*'Appeal Budget'!$C$9</f>
        <v>0</v>
      </c>
      <c r="H87" s="120"/>
      <c r="I87" s="121"/>
      <c r="J87" s="122"/>
      <c r="K87" s="157"/>
      <c r="L87" s="192"/>
      <c r="M87" s="158"/>
      <c r="N87" s="158"/>
      <c r="O87" s="159"/>
      <c r="P87" s="160"/>
      <c r="Q87" s="133"/>
      <c r="R87" s="134"/>
      <c r="S87" s="134"/>
      <c r="T87" s="159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5" customHeight="1" x14ac:dyDescent="0.25">
      <c r="A88" s="117" t="s">
        <v>199</v>
      </c>
      <c r="B88" s="90" t="s">
        <v>200</v>
      </c>
      <c r="C88" s="91"/>
      <c r="D88" s="91"/>
      <c r="E88" s="90"/>
      <c r="F88" s="26">
        <f t="shared" si="31"/>
        <v>0</v>
      </c>
      <c r="G88" s="119">
        <f>F88*'Appeal Budget'!$C$9</f>
        <v>0</v>
      </c>
      <c r="H88" s="120"/>
      <c r="I88" s="121"/>
      <c r="J88" s="122"/>
      <c r="K88" s="157"/>
      <c r="L88" s="192"/>
      <c r="M88" s="158"/>
      <c r="N88" s="158"/>
      <c r="O88" s="159"/>
      <c r="P88" s="160"/>
      <c r="Q88" s="133"/>
      <c r="R88" s="134"/>
      <c r="S88" s="134"/>
      <c r="T88" s="159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5" customHeight="1" x14ac:dyDescent="0.25">
      <c r="A89" s="193" t="s">
        <v>201</v>
      </c>
      <c r="B89" s="106" t="s">
        <v>43</v>
      </c>
      <c r="C89" s="402"/>
      <c r="D89" s="403"/>
      <c r="E89" s="405"/>
      <c r="F89" s="107">
        <f t="shared" ref="F89:I89" si="32">SUM(F90:F94)</f>
        <v>0</v>
      </c>
      <c r="G89" s="108">
        <f t="shared" si="32"/>
        <v>0</v>
      </c>
      <c r="H89" s="340">
        <f t="shared" si="32"/>
        <v>0</v>
      </c>
      <c r="I89" s="341">
        <f t="shared" si="32"/>
        <v>0</v>
      </c>
      <c r="J89" s="342"/>
      <c r="K89" s="157"/>
      <c r="L89" s="192"/>
      <c r="M89" s="158"/>
      <c r="N89" s="158"/>
      <c r="O89" s="159"/>
      <c r="P89" s="160"/>
      <c r="Q89" s="133"/>
      <c r="R89" s="134"/>
      <c r="S89" s="134"/>
      <c r="T89" s="159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5" customHeight="1" x14ac:dyDescent="0.25">
      <c r="A90" s="117" t="s">
        <v>202</v>
      </c>
      <c r="B90" s="90" t="s">
        <v>203</v>
      </c>
      <c r="C90" s="91"/>
      <c r="D90" s="91"/>
      <c r="E90" s="90"/>
      <c r="F90" s="26">
        <f t="shared" ref="F90:F94" si="33">D90*E90</f>
        <v>0</v>
      </c>
      <c r="G90" s="119">
        <f>F90*'Appeal Budget'!$C$9</f>
        <v>0</v>
      </c>
      <c r="H90" s="120"/>
      <c r="I90" s="121"/>
      <c r="J90" s="122"/>
      <c r="K90" s="187"/>
      <c r="L90" s="188"/>
      <c r="M90" s="189"/>
      <c r="N90" s="189"/>
      <c r="O90" s="190"/>
      <c r="P90" s="191"/>
      <c r="Q90" s="133"/>
      <c r="R90" s="134"/>
      <c r="S90" s="134"/>
      <c r="T90" s="19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5" customHeight="1" x14ac:dyDescent="0.25">
      <c r="A91" s="117" t="s">
        <v>204</v>
      </c>
      <c r="B91" s="90" t="s">
        <v>205</v>
      </c>
      <c r="C91" s="91"/>
      <c r="D91" s="91"/>
      <c r="E91" s="90"/>
      <c r="F91" s="26">
        <f t="shared" si="33"/>
        <v>0</v>
      </c>
      <c r="G91" s="119">
        <f>F91*'Appeal Budget'!$C$9</f>
        <v>0</v>
      </c>
      <c r="H91" s="120"/>
      <c r="I91" s="121"/>
      <c r="J91" s="122"/>
      <c r="K91" s="157"/>
      <c r="L91" s="192"/>
      <c r="M91" s="158"/>
      <c r="N91" s="158"/>
      <c r="O91" s="159"/>
      <c r="P91" s="160"/>
      <c r="Q91" s="133"/>
      <c r="R91" s="134"/>
      <c r="S91" s="134"/>
      <c r="T91" s="159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5" customHeight="1" x14ac:dyDescent="0.25">
      <c r="A92" s="117" t="s">
        <v>206</v>
      </c>
      <c r="B92" s="90" t="s">
        <v>207</v>
      </c>
      <c r="C92" s="91"/>
      <c r="D92" s="91"/>
      <c r="E92" s="90"/>
      <c r="F92" s="26">
        <f t="shared" si="33"/>
        <v>0</v>
      </c>
      <c r="G92" s="119">
        <f>F92*'Appeal Budget'!$C$9</f>
        <v>0</v>
      </c>
      <c r="H92" s="120"/>
      <c r="I92" s="121"/>
      <c r="J92" s="122"/>
      <c r="K92" s="157"/>
      <c r="L92" s="192"/>
      <c r="M92" s="158"/>
      <c r="N92" s="158"/>
      <c r="O92" s="159"/>
      <c r="P92" s="160"/>
      <c r="Q92" s="133"/>
      <c r="R92" s="134"/>
      <c r="S92" s="134"/>
      <c r="T92" s="159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5" customHeight="1" x14ac:dyDescent="0.25">
      <c r="A93" s="117" t="s">
        <v>208</v>
      </c>
      <c r="B93" s="90" t="s">
        <v>209</v>
      </c>
      <c r="C93" s="91"/>
      <c r="D93" s="91"/>
      <c r="E93" s="90"/>
      <c r="F93" s="26">
        <f t="shared" si="33"/>
        <v>0</v>
      </c>
      <c r="G93" s="119">
        <f>F93*'Appeal Budget'!$C$9</f>
        <v>0</v>
      </c>
      <c r="H93" s="120"/>
      <c r="I93" s="121"/>
      <c r="J93" s="122"/>
      <c r="K93" s="157"/>
      <c r="L93" s="192"/>
      <c r="M93" s="158"/>
      <c r="N93" s="158"/>
      <c r="O93" s="159"/>
      <c r="P93" s="160"/>
      <c r="Q93" s="133"/>
      <c r="R93" s="134"/>
      <c r="S93" s="134"/>
      <c r="T93" s="159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5" customHeight="1" x14ac:dyDescent="0.25">
      <c r="A94" s="117" t="s">
        <v>210</v>
      </c>
      <c r="B94" s="90" t="s">
        <v>211</v>
      </c>
      <c r="C94" s="91"/>
      <c r="D94" s="91"/>
      <c r="E94" s="90"/>
      <c r="F94" s="26">
        <f t="shared" si="33"/>
        <v>0</v>
      </c>
      <c r="G94" s="119">
        <f>F94*'Appeal Budget'!$C$9</f>
        <v>0</v>
      </c>
      <c r="H94" s="120"/>
      <c r="I94" s="121"/>
      <c r="J94" s="122"/>
      <c r="K94" s="157"/>
      <c r="L94" s="192"/>
      <c r="M94" s="158"/>
      <c r="N94" s="158"/>
      <c r="O94" s="159"/>
      <c r="P94" s="160"/>
      <c r="Q94" s="133"/>
      <c r="R94" s="134"/>
      <c r="S94" s="134"/>
      <c r="T94" s="159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5" customHeight="1" x14ac:dyDescent="0.25">
      <c r="A95" s="193" t="s">
        <v>212</v>
      </c>
      <c r="B95" s="106" t="s">
        <v>44</v>
      </c>
      <c r="C95" s="402"/>
      <c r="D95" s="403"/>
      <c r="E95" s="405"/>
      <c r="F95" s="107">
        <f t="shared" ref="F95:I95" si="34">SUM(F96:F100)</f>
        <v>0</v>
      </c>
      <c r="G95" s="108">
        <f t="shared" si="34"/>
        <v>0</v>
      </c>
      <c r="H95" s="340">
        <f t="shared" si="34"/>
        <v>0</v>
      </c>
      <c r="I95" s="341">
        <f t="shared" si="34"/>
        <v>0</v>
      </c>
      <c r="J95" s="342"/>
      <c r="K95" s="157"/>
      <c r="L95" s="192"/>
      <c r="M95" s="158"/>
      <c r="N95" s="158"/>
      <c r="O95" s="159"/>
      <c r="P95" s="160"/>
      <c r="Q95" s="133"/>
      <c r="R95" s="134"/>
      <c r="S95" s="134"/>
      <c r="T95" s="159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5" customHeight="1" x14ac:dyDescent="0.25">
      <c r="A96" s="117" t="s">
        <v>213</v>
      </c>
      <c r="B96" s="90" t="s">
        <v>214</v>
      </c>
      <c r="C96" s="91"/>
      <c r="D96" s="91"/>
      <c r="E96" s="90"/>
      <c r="F96" s="26">
        <f t="shared" ref="F96:F100" si="35">D96*E96</f>
        <v>0</v>
      </c>
      <c r="G96" s="119">
        <f>F96*'Appeal Budget'!$C$9</f>
        <v>0</v>
      </c>
      <c r="H96" s="120"/>
      <c r="I96" s="121"/>
      <c r="J96" s="122"/>
      <c r="K96" s="187"/>
      <c r="L96" s="188"/>
      <c r="M96" s="189"/>
      <c r="N96" s="189"/>
      <c r="O96" s="190"/>
      <c r="P96" s="191"/>
      <c r="Q96" s="133"/>
      <c r="R96" s="134"/>
      <c r="S96" s="134"/>
      <c r="T96" s="19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5" customHeight="1" x14ac:dyDescent="0.25">
      <c r="A97" s="117" t="s">
        <v>215</v>
      </c>
      <c r="B97" s="90" t="s">
        <v>216</v>
      </c>
      <c r="C97" s="91"/>
      <c r="D97" s="91"/>
      <c r="E97" s="90"/>
      <c r="F97" s="26">
        <f t="shared" si="35"/>
        <v>0</v>
      </c>
      <c r="G97" s="119">
        <f>F97*'Appeal Budget'!$C$9</f>
        <v>0</v>
      </c>
      <c r="H97" s="120"/>
      <c r="I97" s="121"/>
      <c r="J97" s="122"/>
      <c r="K97" s="157"/>
      <c r="L97" s="192"/>
      <c r="M97" s="158"/>
      <c r="N97" s="158"/>
      <c r="O97" s="159"/>
      <c r="P97" s="160"/>
      <c r="Q97" s="133"/>
      <c r="R97" s="134"/>
      <c r="S97" s="134"/>
      <c r="T97" s="159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5" customHeight="1" x14ac:dyDescent="0.25">
      <c r="A98" s="117" t="s">
        <v>217</v>
      </c>
      <c r="B98" s="90" t="s">
        <v>218</v>
      </c>
      <c r="C98" s="91"/>
      <c r="D98" s="91"/>
      <c r="E98" s="90"/>
      <c r="F98" s="26">
        <f t="shared" si="35"/>
        <v>0</v>
      </c>
      <c r="G98" s="119">
        <f>F98*'Appeal Budget'!$C$9</f>
        <v>0</v>
      </c>
      <c r="H98" s="120"/>
      <c r="I98" s="121"/>
      <c r="J98" s="122"/>
      <c r="K98" s="157"/>
      <c r="L98" s="192"/>
      <c r="M98" s="158"/>
      <c r="N98" s="158"/>
      <c r="O98" s="159"/>
      <c r="P98" s="160"/>
      <c r="Q98" s="133"/>
      <c r="R98" s="134"/>
      <c r="S98" s="134"/>
      <c r="T98" s="15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5" customHeight="1" x14ac:dyDescent="0.25">
      <c r="A99" s="117" t="s">
        <v>219</v>
      </c>
      <c r="B99" s="90" t="s">
        <v>220</v>
      </c>
      <c r="C99" s="91"/>
      <c r="D99" s="91"/>
      <c r="E99" s="90"/>
      <c r="F99" s="26">
        <f t="shared" si="35"/>
        <v>0</v>
      </c>
      <c r="G99" s="119">
        <f>F99*'Appeal Budget'!$C$9</f>
        <v>0</v>
      </c>
      <c r="H99" s="120"/>
      <c r="I99" s="121"/>
      <c r="J99" s="122"/>
      <c r="K99" s="157"/>
      <c r="L99" s="192"/>
      <c r="M99" s="158"/>
      <c r="N99" s="158"/>
      <c r="O99" s="159"/>
      <c r="P99" s="160"/>
      <c r="Q99" s="133"/>
      <c r="R99" s="134"/>
      <c r="S99" s="134"/>
      <c r="T99" s="159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5" customHeight="1" x14ac:dyDescent="0.25">
      <c r="A100" s="117" t="s">
        <v>221</v>
      </c>
      <c r="B100" s="90" t="s">
        <v>222</v>
      </c>
      <c r="C100" s="91"/>
      <c r="D100" s="91"/>
      <c r="E100" s="90"/>
      <c r="F100" s="26">
        <f t="shared" si="35"/>
        <v>0</v>
      </c>
      <c r="G100" s="119">
        <f>F100*'Appeal Budget'!$C$9</f>
        <v>0</v>
      </c>
      <c r="H100" s="120"/>
      <c r="I100" s="121"/>
      <c r="J100" s="142"/>
      <c r="K100" s="157"/>
      <c r="L100" s="192"/>
      <c r="M100" s="158"/>
      <c r="N100" s="158"/>
      <c r="O100" s="159"/>
      <c r="P100" s="160"/>
      <c r="Q100" s="133"/>
      <c r="R100" s="134"/>
      <c r="S100" s="134"/>
      <c r="T100" s="15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5" customHeight="1" thickBot="1" x14ac:dyDescent="0.35">
      <c r="A101" s="194"/>
      <c r="B101" s="195" t="s">
        <v>223</v>
      </c>
      <c r="C101" s="411"/>
      <c r="D101" s="412"/>
      <c r="E101" s="413"/>
      <c r="F101" s="196">
        <f t="shared" ref="F101:I101" si="36">F29+F35+F41+F47+F53+F59+F65+F71+F77+F83+F89+F95</f>
        <v>0</v>
      </c>
      <c r="G101" s="336">
        <f t="shared" si="36"/>
        <v>0</v>
      </c>
      <c r="H101" s="343">
        <f t="shared" si="36"/>
        <v>0</v>
      </c>
      <c r="I101" s="197">
        <f t="shared" si="36"/>
        <v>0</v>
      </c>
      <c r="J101" s="344"/>
      <c r="K101" s="157"/>
      <c r="L101" s="192"/>
      <c r="M101" s="158"/>
      <c r="N101" s="158"/>
      <c r="O101" s="159"/>
      <c r="P101" s="160"/>
      <c r="Q101" s="133"/>
      <c r="R101" s="134"/>
      <c r="S101" s="134"/>
      <c r="T101" s="15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5" customHeight="1" thickBot="1" x14ac:dyDescent="0.35">
      <c r="A102" s="7"/>
      <c r="B102" s="3"/>
      <c r="C102" s="11"/>
      <c r="D102" s="3"/>
      <c r="E102" s="5"/>
      <c r="F102" s="6"/>
      <c r="G102" s="6"/>
      <c r="H102" s="198"/>
      <c r="I102" s="6"/>
      <c r="J102" s="199"/>
      <c r="K102" s="157"/>
      <c r="L102" s="192"/>
      <c r="M102" s="158"/>
      <c r="N102" s="158"/>
      <c r="O102" s="159"/>
      <c r="P102" s="160"/>
      <c r="Q102" s="133"/>
      <c r="R102" s="134"/>
      <c r="S102" s="134"/>
      <c r="T102" s="15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5" customHeight="1" thickBot="1" x14ac:dyDescent="0.35">
      <c r="A103" s="216">
        <v>3</v>
      </c>
      <c r="B103" s="217" t="s">
        <v>224</v>
      </c>
      <c r="C103" s="218"/>
      <c r="D103" s="219"/>
      <c r="E103" s="220"/>
      <c r="F103" s="221"/>
      <c r="G103" s="223"/>
      <c r="H103" s="345"/>
      <c r="I103" s="230"/>
      <c r="J103" s="223"/>
      <c r="K103" s="157"/>
      <c r="L103" s="192"/>
      <c r="M103" s="158"/>
      <c r="N103" s="158"/>
      <c r="O103" s="203"/>
      <c r="P103" s="160"/>
      <c r="Q103" s="133"/>
      <c r="R103" s="134"/>
      <c r="S103" s="134"/>
      <c r="T103" s="20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5" customHeight="1" x14ac:dyDescent="0.25">
      <c r="A104" s="193" t="s">
        <v>225</v>
      </c>
      <c r="B104" s="106" t="s">
        <v>47</v>
      </c>
      <c r="C104" s="402"/>
      <c r="D104" s="403"/>
      <c r="E104" s="405"/>
      <c r="F104" s="107">
        <f t="shared" ref="F104:I104" si="37">SUM(F105:F107)</f>
        <v>0</v>
      </c>
      <c r="G104" s="108">
        <f t="shared" si="37"/>
        <v>0</v>
      </c>
      <c r="H104" s="337">
        <f t="shared" si="37"/>
        <v>0</v>
      </c>
      <c r="I104" s="338">
        <f t="shared" si="37"/>
        <v>0</v>
      </c>
      <c r="J104" s="339"/>
      <c r="K104" s="157"/>
      <c r="L104" s="192"/>
      <c r="M104" s="158"/>
      <c r="N104" s="158"/>
      <c r="O104" s="159"/>
      <c r="P104" s="160"/>
      <c r="Q104" s="133"/>
      <c r="R104" s="134"/>
      <c r="S104" s="134"/>
      <c r="T104" s="15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5" customHeight="1" x14ac:dyDescent="0.25">
      <c r="A105" s="117" t="s">
        <v>226</v>
      </c>
      <c r="B105" s="90" t="s">
        <v>227</v>
      </c>
      <c r="C105" s="91"/>
      <c r="D105" s="91"/>
      <c r="E105" s="90"/>
      <c r="F105" s="26">
        <f t="shared" ref="F105:F107" si="38">D105*E105</f>
        <v>0</v>
      </c>
      <c r="G105" s="119">
        <f>F105*'Appeal Budget'!$C$9</f>
        <v>0</v>
      </c>
      <c r="H105" s="94"/>
      <c r="I105" s="95"/>
      <c r="J105" s="96"/>
      <c r="K105" s="157"/>
      <c r="L105" s="192"/>
      <c r="M105" s="158"/>
      <c r="N105" s="158"/>
      <c r="O105" s="159"/>
      <c r="P105" s="160"/>
      <c r="Q105" s="133"/>
      <c r="R105" s="134"/>
      <c r="S105" s="134"/>
      <c r="T105" s="15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5" customHeight="1" x14ac:dyDescent="0.25">
      <c r="A106" s="117" t="s">
        <v>228</v>
      </c>
      <c r="B106" s="90" t="s">
        <v>229</v>
      </c>
      <c r="C106" s="91"/>
      <c r="D106" s="91"/>
      <c r="E106" s="90"/>
      <c r="F106" s="26">
        <f t="shared" si="38"/>
        <v>0</v>
      </c>
      <c r="G106" s="119">
        <f>F106*'Appeal Budget'!$C$9</f>
        <v>0</v>
      </c>
      <c r="H106" s="120"/>
      <c r="I106" s="121"/>
      <c r="J106" s="122"/>
      <c r="K106" s="157"/>
      <c r="L106" s="192"/>
      <c r="M106" s="158"/>
      <c r="N106" s="158"/>
      <c r="O106" s="159"/>
      <c r="P106" s="160"/>
      <c r="Q106" s="133"/>
      <c r="R106" s="134"/>
      <c r="S106" s="134"/>
      <c r="T106" s="159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5" customHeight="1" x14ac:dyDescent="0.25">
      <c r="A107" s="117" t="s">
        <v>230</v>
      </c>
      <c r="B107" s="90" t="s">
        <v>231</v>
      </c>
      <c r="C107" s="91"/>
      <c r="D107" s="91"/>
      <c r="E107" s="90"/>
      <c r="F107" s="26">
        <f t="shared" si="38"/>
        <v>0</v>
      </c>
      <c r="G107" s="119">
        <f>F107*'Appeal Budget'!$C$9</f>
        <v>0</v>
      </c>
      <c r="H107" s="140"/>
      <c r="I107" s="141"/>
      <c r="J107" s="142"/>
      <c r="K107" s="157"/>
      <c r="L107" s="192"/>
      <c r="M107" s="158"/>
      <c r="N107" s="158"/>
      <c r="O107" s="159"/>
      <c r="P107" s="160"/>
      <c r="Q107" s="133"/>
      <c r="R107" s="134"/>
      <c r="S107" s="134"/>
      <c r="T107" s="159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5" customHeight="1" x14ac:dyDescent="0.25">
      <c r="A108" s="193" t="s">
        <v>232</v>
      </c>
      <c r="B108" s="106" t="s">
        <v>49</v>
      </c>
      <c r="C108" s="402"/>
      <c r="D108" s="403"/>
      <c r="E108" s="405"/>
      <c r="F108" s="346">
        <f t="shared" ref="F108:G108" si="39">SUM(F109:F112)</f>
        <v>0</v>
      </c>
      <c r="G108" s="347">
        <f t="shared" si="39"/>
        <v>0</v>
      </c>
      <c r="H108" s="348"/>
      <c r="I108" s="349"/>
      <c r="J108" s="342"/>
      <c r="K108" s="157"/>
      <c r="L108" s="192"/>
      <c r="M108" s="158"/>
      <c r="N108" s="158"/>
      <c r="O108" s="159"/>
      <c r="P108" s="160"/>
      <c r="Q108" s="133"/>
      <c r="R108" s="134"/>
      <c r="S108" s="134"/>
      <c r="T108" s="159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5" customHeight="1" x14ac:dyDescent="0.25">
      <c r="A109" s="117" t="s">
        <v>233</v>
      </c>
      <c r="B109" s="90" t="s">
        <v>234</v>
      </c>
      <c r="C109" s="91"/>
      <c r="D109" s="91"/>
      <c r="E109" s="90"/>
      <c r="F109" s="26">
        <f t="shared" ref="F109:F112" si="40">D109*E109</f>
        <v>0</v>
      </c>
      <c r="G109" s="119">
        <f>F109*'Appeal Budget'!$C$9</f>
        <v>0</v>
      </c>
      <c r="H109" s="94"/>
      <c r="I109" s="95"/>
      <c r="J109" s="96"/>
      <c r="K109" s="157"/>
      <c r="L109" s="192"/>
      <c r="M109" s="158"/>
      <c r="N109" s="158"/>
      <c r="O109" s="159"/>
      <c r="P109" s="160"/>
      <c r="Q109" s="133"/>
      <c r="R109" s="134"/>
      <c r="S109" s="134"/>
      <c r="T109" s="159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5" customHeight="1" x14ac:dyDescent="0.25">
      <c r="A110" s="117" t="s">
        <v>235</v>
      </c>
      <c r="B110" s="90" t="s">
        <v>236</v>
      </c>
      <c r="C110" s="91"/>
      <c r="D110" s="91"/>
      <c r="E110" s="90"/>
      <c r="F110" s="26">
        <f t="shared" si="40"/>
        <v>0</v>
      </c>
      <c r="G110" s="119">
        <f>F110*'Appeal Budget'!$C$9</f>
        <v>0</v>
      </c>
      <c r="H110" s="120"/>
      <c r="I110" s="121"/>
      <c r="J110" s="122"/>
      <c r="K110" s="157"/>
      <c r="L110" s="192"/>
      <c r="M110" s="158"/>
      <c r="N110" s="158"/>
      <c r="O110" s="159"/>
      <c r="P110" s="160"/>
      <c r="Q110" s="133"/>
      <c r="R110" s="134"/>
      <c r="S110" s="134"/>
      <c r="T110" s="159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5" customHeight="1" x14ac:dyDescent="0.25">
      <c r="A111" s="117" t="s">
        <v>237</v>
      </c>
      <c r="B111" s="90" t="s">
        <v>238</v>
      </c>
      <c r="C111" s="91"/>
      <c r="D111" s="91"/>
      <c r="E111" s="90"/>
      <c r="F111" s="26">
        <f t="shared" si="40"/>
        <v>0</v>
      </c>
      <c r="G111" s="119">
        <f>F111*'Appeal Budget'!$C$9</f>
        <v>0</v>
      </c>
      <c r="H111" s="120"/>
      <c r="I111" s="121"/>
      <c r="J111" s="122"/>
      <c r="K111" s="157"/>
      <c r="L111" s="192"/>
      <c r="M111" s="158"/>
      <c r="N111" s="158"/>
      <c r="O111" s="159"/>
      <c r="P111" s="160"/>
      <c r="Q111" s="133"/>
      <c r="R111" s="134"/>
      <c r="S111" s="134"/>
      <c r="T111" s="159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5" customHeight="1" x14ac:dyDescent="0.25">
      <c r="A112" s="117" t="s">
        <v>239</v>
      </c>
      <c r="B112" s="90" t="s">
        <v>240</v>
      </c>
      <c r="C112" s="91"/>
      <c r="D112" s="91"/>
      <c r="E112" s="90"/>
      <c r="F112" s="26">
        <f t="shared" si="40"/>
        <v>0</v>
      </c>
      <c r="G112" s="119">
        <f>F112*'Appeal Budget'!$C$9</f>
        <v>0</v>
      </c>
      <c r="H112" s="120"/>
      <c r="I112" s="121"/>
      <c r="J112" s="122"/>
      <c r="K112" s="157"/>
      <c r="L112" s="192"/>
      <c r="M112" s="158"/>
      <c r="N112" s="158"/>
      <c r="O112" s="159"/>
      <c r="P112" s="160"/>
      <c r="Q112" s="133"/>
      <c r="R112" s="134"/>
      <c r="S112" s="134"/>
      <c r="T112" s="159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5" customHeight="1" thickBot="1" x14ac:dyDescent="0.35">
      <c r="A113" s="204"/>
      <c r="B113" s="205" t="s">
        <v>241</v>
      </c>
      <c r="C113" s="206"/>
      <c r="D113" s="207"/>
      <c r="E113" s="208"/>
      <c r="F113" s="209">
        <f t="shared" ref="F113:G113" si="41">F104+F108</f>
        <v>0</v>
      </c>
      <c r="G113" s="209">
        <f t="shared" si="41"/>
        <v>0</v>
      </c>
      <c r="H113" s="210"/>
      <c r="I113" s="211"/>
      <c r="J113" s="212"/>
      <c r="K113" s="157"/>
      <c r="L113" s="192"/>
      <c r="M113" s="158"/>
      <c r="N113" s="158"/>
      <c r="O113" s="159"/>
      <c r="P113" s="160"/>
      <c r="Q113" s="133"/>
      <c r="R113" s="134"/>
      <c r="S113" s="134"/>
      <c r="T113" s="159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5" customHeight="1" thickBot="1" x14ac:dyDescent="0.3">
      <c r="A114" s="3"/>
      <c r="B114" s="213"/>
      <c r="C114" s="3"/>
      <c r="D114" s="5"/>
      <c r="E114" s="6"/>
      <c r="F114" s="6"/>
      <c r="G114" s="3"/>
      <c r="H114" s="214"/>
      <c r="I114" s="3"/>
      <c r="J114" s="215"/>
      <c r="K114" s="157"/>
      <c r="L114" s="192"/>
      <c r="M114" s="158"/>
      <c r="N114" s="158"/>
      <c r="O114" s="159"/>
      <c r="P114" s="160"/>
      <c r="Q114" s="133"/>
      <c r="R114" s="134"/>
      <c r="S114" s="134"/>
      <c r="T114" s="159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5" customHeight="1" thickBot="1" x14ac:dyDescent="0.35">
      <c r="A115" s="216">
        <v>4</v>
      </c>
      <c r="B115" s="217" t="s">
        <v>242</v>
      </c>
      <c r="C115" s="218"/>
      <c r="D115" s="219"/>
      <c r="E115" s="220"/>
      <c r="F115" s="221"/>
      <c r="G115" s="223"/>
      <c r="H115" s="201"/>
      <c r="I115" s="200"/>
      <c r="J115" s="202"/>
      <c r="K115" s="157"/>
      <c r="L115" s="192"/>
      <c r="M115" s="158"/>
      <c r="N115" s="158"/>
      <c r="O115" s="159"/>
      <c r="P115" s="160"/>
      <c r="Q115" s="133"/>
      <c r="R115" s="134"/>
      <c r="S115" s="134"/>
      <c r="T115" s="159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5" customHeight="1" x14ac:dyDescent="0.25">
      <c r="A116" s="224" t="s">
        <v>243</v>
      </c>
      <c r="B116" s="90" t="s">
        <v>244</v>
      </c>
      <c r="C116" s="91"/>
      <c r="D116" s="91"/>
      <c r="E116" s="90"/>
      <c r="F116" s="92">
        <f t="shared" ref="F116:F117" si="42">D116*E116</f>
        <v>0</v>
      </c>
      <c r="G116" s="93">
        <f>F116*'Appeal Budget'!$C$9</f>
        <v>0</v>
      </c>
      <c r="H116" s="120"/>
      <c r="I116" s="121"/>
      <c r="J116" s="122"/>
      <c r="K116" s="157"/>
      <c r="L116" s="192"/>
      <c r="M116" s="158"/>
      <c r="N116" s="158"/>
      <c r="O116" s="159"/>
      <c r="P116" s="160"/>
      <c r="Q116" s="133"/>
      <c r="R116" s="134"/>
      <c r="S116" s="134"/>
      <c r="T116" s="159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5" customHeight="1" x14ac:dyDescent="0.25">
      <c r="A117" s="222" t="s">
        <v>245</v>
      </c>
      <c r="B117" s="90" t="s">
        <v>246</v>
      </c>
      <c r="C117" s="91"/>
      <c r="D117" s="91"/>
      <c r="E117" s="90"/>
      <c r="F117" s="26">
        <f t="shared" si="42"/>
        <v>0</v>
      </c>
      <c r="G117" s="119">
        <f>F117*'Appeal Budget'!$C$9</f>
        <v>0</v>
      </c>
      <c r="H117" s="120"/>
      <c r="I117" s="121"/>
      <c r="J117" s="122"/>
      <c r="K117" s="157"/>
      <c r="L117" s="192"/>
      <c r="M117" s="158"/>
      <c r="N117" s="158"/>
      <c r="O117" s="159"/>
      <c r="P117" s="160"/>
      <c r="Q117" s="133"/>
      <c r="R117" s="134"/>
      <c r="S117" s="134"/>
      <c r="T117" s="159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5" customHeight="1" x14ac:dyDescent="0.25">
      <c r="A118" s="222" t="s">
        <v>247</v>
      </c>
      <c r="B118" s="90" t="s">
        <v>248</v>
      </c>
      <c r="C118" s="91"/>
      <c r="D118" s="91"/>
      <c r="E118" s="90"/>
      <c r="F118" s="26"/>
      <c r="G118" s="119">
        <f>F118*'Appeal Budget'!$C$9</f>
        <v>0</v>
      </c>
      <c r="H118" s="120"/>
      <c r="I118" s="121"/>
      <c r="J118" s="122"/>
      <c r="K118" s="157"/>
      <c r="L118" s="192"/>
      <c r="M118" s="158"/>
      <c r="N118" s="158"/>
      <c r="O118" s="159"/>
      <c r="P118" s="160"/>
      <c r="Q118" s="133"/>
      <c r="R118" s="134"/>
      <c r="S118" s="134"/>
      <c r="T118" s="159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5" customHeight="1" x14ac:dyDescent="0.25">
      <c r="A119" s="222" t="s">
        <v>249</v>
      </c>
      <c r="B119" s="90" t="s">
        <v>250</v>
      </c>
      <c r="C119" s="91"/>
      <c r="D119" s="91"/>
      <c r="E119" s="90"/>
      <c r="F119" s="26">
        <f t="shared" ref="F119:F121" si="43">D119*E119</f>
        <v>0</v>
      </c>
      <c r="G119" s="119">
        <f>F119*'Appeal Budget'!$C$9</f>
        <v>0</v>
      </c>
      <c r="H119" s="120"/>
      <c r="I119" s="121"/>
      <c r="J119" s="122"/>
      <c r="K119" s="157"/>
      <c r="L119" s="192"/>
      <c r="M119" s="158"/>
      <c r="N119" s="158"/>
      <c r="O119" s="159"/>
      <c r="P119" s="160"/>
      <c r="Q119" s="133"/>
      <c r="R119" s="134"/>
      <c r="S119" s="134"/>
      <c r="T119" s="159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5" customHeight="1" x14ac:dyDescent="0.25">
      <c r="A120" s="222" t="s">
        <v>251</v>
      </c>
      <c r="B120" s="90" t="s">
        <v>252</v>
      </c>
      <c r="C120" s="91"/>
      <c r="D120" s="91"/>
      <c r="E120" s="90"/>
      <c r="F120" s="26">
        <f t="shared" si="43"/>
        <v>0</v>
      </c>
      <c r="G120" s="119">
        <f>F120*'Appeal Budget'!$C$9</f>
        <v>0</v>
      </c>
      <c r="H120" s="120"/>
      <c r="I120" s="121"/>
      <c r="J120" s="122"/>
      <c r="K120" s="157"/>
      <c r="L120" s="192"/>
      <c r="M120" s="158"/>
      <c r="N120" s="158"/>
      <c r="O120" s="159"/>
      <c r="P120" s="160"/>
      <c r="Q120" s="133"/>
      <c r="R120" s="134"/>
      <c r="S120" s="134"/>
      <c r="T120" s="159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5" customHeight="1" x14ac:dyDescent="0.25">
      <c r="A121" s="222" t="s">
        <v>253</v>
      </c>
      <c r="B121" s="90" t="s">
        <v>254</v>
      </c>
      <c r="C121" s="91"/>
      <c r="D121" s="91"/>
      <c r="E121" s="90"/>
      <c r="F121" s="26">
        <f t="shared" si="43"/>
        <v>0</v>
      </c>
      <c r="G121" s="119">
        <f>F121*'Appeal Budget'!$C$9</f>
        <v>0</v>
      </c>
      <c r="H121" s="120"/>
      <c r="I121" s="121"/>
      <c r="J121" s="122"/>
      <c r="K121" s="157"/>
      <c r="L121" s="192"/>
      <c r="M121" s="158"/>
      <c r="N121" s="158"/>
      <c r="O121" s="159"/>
      <c r="P121" s="160"/>
      <c r="Q121" s="133"/>
      <c r="R121" s="134"/>
      <c r="S121" s="134"/>
      <c r="T121" s="159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5" customHeight="1" thickBot="1" x14ac:dyDescent="0.35">
      <c r="A122" s="204"/>
      <c r="B122" s="205" t="s">
        <v>255</v>
      </c>
      <c r="C122" s="206"/>
      <c r="D122" s="207"/>
      <c r="E122" s="208"/>
      <c r="F122" s="209">
        <f t="shared" ref="F122:G122" si="44">SUM(F116:F121)</f>
        <v>0</v>
      </c>
      <c r="G122" s="209">
        <f t="shared" si="44"/>
        <v>0</v>
      </c>
      <c r="H122" s="210"/>
      <c r="I122" s="211"/>
      <c r="J122" s="212"/>
      <c r="K122" s="157"/>
      <c r="L122" s="192"/>
      <c r="M122" s="158"/>
      <c r="N122" s="158"/>
      <c r="O122" s="159"/>
      <c r="P122" s="160"/>
      <c r="Q122" s="133"/>
      <c r="R122" s="134"/>
      <c r="S122" s="134"/>
      <c r="T122" s="159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5" customHeight="1" thickBot="1" x14ac:dyDescent="0.35">
      <c r="A123" s="7"/>
      <c r="B123" s="3"/>
      <c r="C123" s="3"/>
      <c r="D123" s="5"/>
      <c r="E123" s="6"/>
      <c r="F123" s="6"/>
      <c r="G123" s="3"/>
      <c r="H123" s="214"/>
      <c r="I123" s="3"/>
      <c r="J123" s="215"/>
      <c r="K123" s="225"/>
      <c r="L123" s="226"/>
      <c r="M123" s="227"/>
      <c r="N123" s="227"/>
      <c r="O123" s="228"/>
      <c r="P123" s="229"/>
      <c r="Q123" s="133"/>
      <c r="R123" s="134"/>
      <c r="S123" s="134"/>
      <c r="T123" s="228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5" customHeight="1" thickBot="1" x14ac:dyDescent="0.35">
      <c r="A124" s="216">
        <v>5</v>
      </c>
      <c r="B124" s="217" t="s">
        <v>256</v>
      </c>
      <c r="C124" s="218"/>
      <c r="D124" s="219"/>
      <c r="E124" s="220"/>
      <c r="F124" s="221"/>
      <c r="G124" s="230"/>
      <c r="H124" s="201"/>
      <c r="I124" s="200"/>
      <c r="J124" s="202"/>
      <c r="K124" s="157"/>
      <c r="L124" s="192"/>
      <c r="M124" s="158"/>
      <c r="N124" s="158"/>
      <c r="O124" s="159"/>
      <c r="P124" s="160"/>
      <c r="Q124" s="133"/>
      <c r="R124" s="134"/>
      <c r="S124" s="134"/>
      <c r="T124" s="159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5" customHeight="1" x14ac:dyDescent="0.3">
      <c r="A125" s="193" t="s">
        <v>257</v>
      </c>
      <c r="B125" s="106" t="s">
        <v>258</v>
      </c>
      <c r="C125" s="402"/>
      <c r="D125" s="403"/>
      <c r="E125" s="405"/>
      <c r="F125" s="107">
        <f t="shared" ref="F125:G125" si="45">SUM(F126:F127)</f>
        <v>0</v>
      </c>
      <c r="G125" s="108">
        <f t="shared" si="45"/>
        <v>0</v>
      </c>
      <c r="H125" s="184"/>
      <c r="I125" s="185"/>
      <c r="J125" s="186"/>
      <c r="K125" s="177"/>
      <c r="L125" s="178"/>
      <c r="M125" s="179"/>
      <c r="N125" s="179"/>
      <c r="O125" s="180"/>
      <c r="P125" s="181"/>
      <c r="Q125" s="133"/>
      <c r="R125" s="134"/>
      <c r="S125" s="134"/>
      <c r="T125" s="18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5" customHeight="1" x14ac:dyDescent="0.25">
      <c r="A126" s="231" t="s">
        <v>259</v>
      </c>
      <c r="B126" s="90" t="s">
        <v>260</v>
      </c>
      <c r="C126" s="91"/>
      <c r="D126" s="91"/>
      <c r="E126" s="90"/>
      <c r="F126" s="26">
        <f t="shared" ref="F126:F127" si="46">D126*E126</f>
        <v>0</v>
      </c>
      <c r="G126" s="119">
        <f>F126*'Appeal Budget'!$C$9</f>
        <v>0</v>
      </c>
      <c r="H126" s="120"/>
      <c r="I126" s="121"/>
      <c r="J126" s="122"/>
      <c r="K126" s="157"/>
      <c r="L126" s="192"/>
      <c r="M126" s="158"/>
      <c r="N126" s="158"/>
      <c r="O126" s="159"/>
      <c r="P126" s="160"/>
      <c r="Q126" s="133"/>
      <c r="R126" s="134"/>
      <c r="S126" s="134"/>
      <c r="T126" s="159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5" customHeight="1" x14ac:dyDescent="0.25">
      <c r="A127" s="231" t="s">
        <v>261</v>
      </c>
      <c r="B127" s="90" t="s">
        <v>262</v>
      </c>
      <c r="C127" s="91"/>
      <c r="D127" s="91"/>
      <c r="E127" s="90"/>
      <c r="F127" s="26">
        <f t="shared" si="46"/>
        <v>0</v>
      </c>
      <c r="G127" s="119">
        <f>F127*'Appeal Budget'!$C$9</f>
        <v>0</v>
      </c>
      <c r="H127" s="120"/>
      <c r="I127" s="121"/>
      <c r="J127" s="122"/>
      <c r="K127" s="157"/>
      <c r="L127" s="192"/>
      <c r="M127" s="158"/>
      <c r="N127" s="158"/>
      <c r="O127" s="159"/>
      <c r="P127" s="160"/>
      <c r="Q127" s="133"/>
      <c r="R127" s="134"/>
      <c r="S127" s="134"/>
      <c r="T127" s="159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5" customHeight="1" x14ac:dyDescent="0.25">
      <c r="A128" s="193" t="s">
        <v>263</v>
      </c>
      <c r="B128" s="106" t="s">
        <v>264</v>
      </c>
      <c r="C128" s="402"/>
      <c r="D128" s="403"/>
      <c r="E128" s="405"/>
      <c r="F128" s="107">
        <f t="shared" ref="F128:G128" si="47">SUM(F129:F130)</f>
        <v>0</v>
      </c>
      <c r="G128" s="108">
        <f t="shared" si="47"/>
        <v>0</v>
      </c>
      <c r="H128" s="184"/>
      <c r="I128" s="185"/>
      <c r="J128" s="186"/>
      <c r="K128" s="157"/>
      <c r="L128" s="192"/>
      <c r="M128" s="158"/>
      <c r="N128" s="158"/>
      <c r="O128" s="159"/>
      <c r="P128" s="160"/>
      <c r="Q128" s="133"/>
      <c r="R128" s="134"/>
      <c r="S128" s="134"/>
      <c r="T128" s="159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5" customHeight="1" x14ac:dyDescent="0.25">
      <c r="A129" s="117" t="s">
        <v>265</v>
      </c>
      <c r="B129" s="90" t="s">
        <v>266</v>
      </c>
      <c r="C129" s="91"/>
      <c r="D129" s="91"/>
      <c r="E129" s="90"/>
      <c r="F129" s="26">
        <f t="shared" ref="F129:F130" si="48">D129*E129</f>
        <v>0</v>
      </c>
      <c r="G129" s="119">
        <f>F129*'Appeal Budget'!$C$9</f>
        <v>0</v>
      </c>
      <c r="H129" s="120"/>
      <c r="I129" s="121"/>
      <c r="J129" s="122"/>
      <c r="K129" s="157"/>
      <c r="L129" s="192"/>
      <c r="M129" s="158"/>
      <c r="N129" s="158"/>
      <c r="O129" s="159"/>
      <c r="P129" s="160"/>
      <c r="Q129" s="133"/>
      <c r="R129" s="134"/>
      <c r="S129" s="134"/>
      <c r="T129" s="159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5" customHeight="1" x14ac:dyDescent="0.25">
      <c r="A130" s="117" t="s">
        <v>267</v>
      </c>
      <c r="B130" s="90" t="s">
        <v>268</v>
      </c>
      <c r="C130" s="91"/>
      <c r="D130" s="91"/>
      <c r="E130" s="90"/>
      <c r="F130" s="26">
        <f t="shared" si="48"/>
        <v>0</v>
      </c>
      <c r="G130" s="119">
        <f>F130*'Appeal Budget'!$C$9</f>
        <v>0</v>
      </c>
      <c r="H130" s="120"/>
      <c r="I130" s="121"/>
      <c r="J130" s="122"/>
      <c r="K130" s="157"/>
      <c r="L130" s="192"/>
      <c r="M130" s="158"/>
      <c r="N130" s="158"/>
      <c r="O130" s="159"/>
      <c r="P130" s="160"/>
      <c r="Q130" s="133"/>
      <c r="R130" s="134"/>
      <c r="S130" s="134"/>
      <c r="T130" s="159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5" customHeight="1" x14ac:dyDescent="0.25">
      <c r="A131" s="193" t="s">
        <v>269</v>
      </c>
      <c r="B131" s="106" t="s">
        <v>270</v>
      </c>
      <c r="C131" s="402"/>
      <c r="D131" s="403"/>
      <c r="E131" s="405"/>
      <c r="F131" s="107">
        <f t="shared" ref="F131:G131" si="49">SUM(F132:F134)</f>
        <v>0</v>
      </c>
      <c r="G131" s="108">
        <f t="shared" si="49"/>
        <v>0</v>
      </c>
      <c r="H131" s="184"/>
      <c r="I131" s="185"/>
      <c r="J131" s="186"/>
      <c r="K131" s="157"/>
      <c r="L131" s="192"/>
      <c r="M131" s="158"/>
      <c r="N131" s="158"/>
      <c r="O131" s="159"/>
      <c r="P131" s="160"/>
      <c r="Q131" s="133"/>
      <c r="R131" s="134"/>
      <c r="S131" s="134"/>
      <c r="T131" s="159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5" customHeight="1" x14ac:dyDescent="0.25">
      <c r="A132" s="117" t="s">
        <v>271</v>
      </c>
      <c r="B132" s="90" t="s">
        <v>272</v>
      </c>
      <c r="C132" s="91"/>
      <c r="D132" s="91"/>
      <c r="E132" s="90"/>
      <c r="F132" s="26">
        <f t="shared" ref="F132:F134" si="50">D132*E132</f>
        <v>0</v>
      </c>
      <c r="G132" s="119">
        <f>F132*'Appeal Budget'!$C$9</f>
        <v>0</v>
      </c>
      <c r="H132" s="120"/>
      <c r="I132" s="121"/>
      <c r="J132" s="122"/>
      <c r="K132" s="157"/>
      <c r="L132" s="192"/>
      <c r="M132" s="158"/>
      <c r="N132" s="158"/>
      <c r="O132" s="159"/>
      <c r="P132" s="160"/>
      <c r="Q132" s="133"/>
      <c r="R132" s="134"/>
      <c r="S132" s="134"/>
      <c r="T132" s="159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5" customHeight="1" x14ac:dyDescent="0.25">
      <c r="A133" s="117" t="s">
        <v>273</v>
      </c>
      <c r="B133" s="90" t="s">
        <v>274</v>
      </c>
      <c r="C133" s="91"/>
      <c r="D133" s="91"/>
      <c r="E133" s="90"/>
      <c r="F133" s="26">
        <f t="shared" si="50"/>
        <v>0</v>
      </c>
      <c r="G133" s="119">
        <f>F133*'Appeal Budget'!$C$9</f>
        <v>0</v>
      </c>
      <c r="H133" s="120"/>
      <c r="I133" s="121"/>
      <c r="J133" s="122"/>
      <c r="K133" s="157"/>
      <c r="L133" s="192"/>
      <c r="M133" s="158"/>
      <c r="N133" s="158"/>
      <c r="O133" s="159"/>
      <c r="P133" s="160"/>
      <c r="Q133" s="133"/>
      <c r="R133" s="134"/>
      <c r="S133" s="134"/>
      <c r="T133" s="159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5" customHeight="1" x14ac:dyDescent="0.25">
      <c r="A134" s="117" t="s">
        <v>275</v>
      </c>
      <c r="B134" s="90" t="s">
        <v>276</v>
      </c>
      <c r="C134" s="91"/>
      <c r="D134" s="91"/>
      <c r="E134" s="90"/>
      <c r="F134" s="26">
        <f t="shared" si="50"/>
        <v>0</v>
      </c>
      <c r="G134" s="119">
        <f>F134*'Appeal Budget'!$C$9</f>
        <v>0</v>
      </c>
      <c r="H134" s="120"/>
      <c r="I134" s="121"/>
      <c r="J134" s="122"/>
      <c r="K134" s="157"/>
      <c r="L134" s="192"/>
      <c r="M134" s="158"/>
      <c r="N134" s="158"/>
      <c r="O134" s="159"/>
      <c r="P134" s="160"/>
      <c r="Q134" s="133"/>
      <c r="R134" s="134"/>
      <c r="S134" s="134"/>
      <c r="T134" s="159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5" customHeight="1" thickBot="1" x14ac:dyDescent="0.35">
      <c r="A135" s="204"/>
      <c r="B135" s="205" t="s">
        <v>277</v>
      </c>
      <c r="C135" s="206"/>
      <c r="D135" s="207"/>
      <c r="E135" s="208"/>
      <c r="F135" s="209">
        <f t="shared" ref="F135:G135" si="51">F125+F128+F131</f>
        <v>0</v>
      </c>
      <c r="G135" s="209">
        <f t="shared" si="51"/>
        <v>0</v>
      </c>
      <c r="H135" s="210"/>
      <c r="I135" s="211"/>
      <c r="J135" s="212"/>
      <c r="K135" s="157"/>
      <c r="L135" s="192"/>
      <c r="M135" s="158"/>
      <c r="N135" s="158"/>
      <c r="O135" s="159"/>
      <c r="P135" s="160"/>
      <c r="Q135" s="133"/>
      <c r="R135" s="134"/>
      <c r="S135" s="134"/>
      <c r="T135" s="159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5" customHeight="1" thickBot="1" x14ac:dyDescent="0.35">
      <c r="A136" s="7"/>
      <c r="B136" s="232"/>
      <c r="C136" s="3"/>
      <c r="D136" s="5"/>
      <c r="E136" s="6"/>
      <c r="F136" s="233"/>
      <c r="G136" s="233"/>
      <c r="H136" s="234"/>
      <c r="I136" s="233"/>
      <c r="J136" s="235"/>
      <c r="K136" s="225"/>
      <c r="L136" s="226"/>
      <c r="M136" s="227"/>
      <c r="N136" s="227"/>
      <c r="O136" s="228"/>
      <c r="P136" s="229"/>
      <c r="Q136" s="133"/>
      <c r="R136" s="134"/>
      <c r="S136" s="134"/>
      <c r="T136" s="228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5" customHeight="1" thickBot="1" x14ac:dyDescent="0.35">
      <c r="A137" s="216">
        <v>6</v>
      </c>
      <c r="B137" s="217" t="s">
        <v>278</v>
      </c>
      <c r="C137" s="218"/>
      <c r="D137" s="219"/>
      <c r="E137" s="220"/>
      <c r="F137" s="221"/>
      <c r="G137" s="230"/>
      <c r="H137" s="201"/>
      <c r="I137" s="200"/>
      <c r="J137" s="202"/>
      <c r="K137" s="225"/>
      <c r="L137" s="226"/>
      <c r="M137" s="227"/>
      <c r="N137" s="227"/>
      <c r="O137" s="228"/>
      <c r="P137" s="229"/>
      <c r="Q137" s="133"/>
      <c r="R137" s="134"/>
      <c r="S137" s="134"/>
      <c r="T137" s="228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5" customHeight="1" x14ac:dyDescent="0.3">
      <c r="A138" s="117" t="s">
        <v>279</v>
      </c>
      <c r="B138" s="90" t="s">
        <v>280</v>
      </c>
      <c r="C138" s="91"/>
      <c r="D138" s="91"/>
      <c r="E138" s="90"/>
      <c r="F138" s="26">
        <f t="shared" ref="F138:F141" si="52">D138*E138</f>
        <v>0</v>
      </c>
      <c r="G138" s="119">
        <f>F138*'Appeal Budget'!$C$9</f>
        <v>0</v>
      </c>
      <c r="H138" s="120"/>
      <c r="I138" s="121"/>
      <c r="J138" s="122"/>
      <c r="K138" s="177"/>
      <c r="L138" s="178"/>
      <c r="M138" s="179"/>
      <c r="N138" s="179"/>
      <c r="O138" s="180"/>
      <c r="P138" s="181"/>
      <c r="Q138" s="133"/>
      <c r="R138" s="134"/>
      <c r="S138" s="134"/>
      <c r="T138" s="180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5" customHeight="1" x14ac:dyDescent="0.25">
      <c r="A139" s="117" t="s">
        <v>281</v>
      </c>
      <c r="B139" s="90" t="s">
        <v>282</v>
      </c>
      <c r="C139" s="91"/>
      <c r="D139" s="91"/>
      <c r="E139" s="90"/>
      <c r="F139" s="26">
        <f t="shared" si="52"/>
        <v>0</v>
      </c>
      <c r="G139" s="119">
        <f>F139*'Appeal Budget'!$C$9</f>
        <v>0</v>
      </c>
      <c r="H139" s="120"/>
      <c r="I139" s="121"/>
      <c r="J139" s="122"/>
      <c r="K139" s="157"/>
      <c r="L139" s="192"/>
      <c r="M139" s="158"/>
      <c r="N139" s="158"/>
      <c r="O139" s="159"/>
      <c r="P139" s="160"/>
      <c r="Q139" s="133"/>
      <c r="R139" s="134"/>
      <c r="S139" s="134"/>
      <c r="T139" s="159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5" customHeight="1" x14ac:dyDescent="0.25">
      <c r="A140" s="117" t="s">
        <v>283</v>
      </c>
      <c r="B140" s="90" t="s">
        <v>284</v>
      </c>
      <c r="C140" s="91"/>
      <c r="D140" s="91"/>
      <c r="E140" s="90"/>
      <c r="F140" s="26">
        <f t="shared" si="52"/>
        <v>0</v>
      </c>
      <c r="G140" s="119">
        <f>F140*'Appeal Budget'!$C$9</f>
        <v>0</v>
      </c>
      <c r="H140" s="120"/>
      <c r="I140" s="121"/>
      <c r="J140" s="122"/>
      <c r="K140" s="157"/>
      <c r="L140" s="192"/>
      <c r="M140" s="158"/>
      <c r="N140" s="158"/>
      <c r="O140" s="159"/>
      <c r="P140" s="160"/>
      <c r="Q140" s="133"/>
      <c r="R140" s="134"/>
      <c r="S140" s="134"/>
      <c r="T140" s="159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5" customHeight="1" x14ac:dyDescent="0.25">
      <c r="A141" s="117" t="s">
        <v>285</v>
      </c>
      <c r="B141" s="236" t="s">
        <v>286</v>
      </c>
      <c r="C141" s="91"/>
      <c r="D141" s="91"/>
      <c r="E141" s="90"/>
      <c r="F141" s="26">
        <f t="shared" si="52"/>
        <v>0</v>
      </c>
      <c r="G141" s="119">
        <f>F141*'Appeal Budget'!$C$9</f>
        <v>0</v>
      </c>
      <c r="H141" s="120"/>
      <c r="I141" s="121"/>
      <c r="J141" s="122"/>
      <c r="K141" s="157"/>
      <c r="L141" s="192"/>
      <c r="M141" s="158"/>
      <c r="N141" s="158"/>
      <c r="O141" s="159"/>
      <c r="P141" s="160"/>
      <c r="Q141" s="133"/>
      <c r="R141" s="134"/>
      <c r="S141" s="134"/>
      <c r="T141" s="159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5" customHeight="1" thickBot="1" x14ac:dyDescent="0.35">
      <c r="A142" s="204"/>
      <c r="B142" s="205" t="s">
        <v>287</v>
      </c>
      <c r="C142" s="206"/>
      <c r="D142" s="207"/>
      <c r="E142" s="208"/>
      <c r="F142" s="209">
        <f t="shared" ref="F142:G142" si="53">SUM(F138:F141)</f>
        <v>0</v>
      </c>
      <c r="G142" s="209">
        <f t="shared" si="53"/>
        <v>0</v>
      </c>
      <c r="H142" s="210"/>
      <c r="I142" s="211"/>
      <c r="J142" s="212"/>
      <c r="K142" s="157"/>
      <c r="L142" s="192"/>
      <c r="M142" s="158"/>
      <c r="N142" s="158"/>
      <c r="O142" s="159"/>
      <c r="P142" s="160"/>
      <c r="Q142" s="133"/>
      <c r="R142" s="134"/>
      <c r="S142" s="134"/>
      <c r="T142" s="159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5" customHeight="1" x14ac:dyDescent="0.3">
      <c r="A143" s="7"/>
      <c r="B143" s="213"/>
      <c r="C143" s="3"/>
      <c r="D143" s="5"/>
      <c r="E143" s="6"/>
      <c r="F143" s="6"/>
      <c r="G143" s="3"/>
      <c r="H143" s="214"/>
      <c r="I143" s="3"/>
      <c r="J143" s="215"/>
      <c r="K143" s="225"/>
      <c r="L143" s="226"/>
      <c r="M143" s="227"/>
      <c r="N143" s="227"/>
      <c r="O143" s="228"/>
      <c r="P143" s="229"/>
      <c r="Q143" s="133"/>
      <c r="R143" s="134"/>
      <c r="S143" s="134"/>
      <c r="T143" s="228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5" customHeight="1" thickBot="1" x14ac:dyDescent="0.35">
      <c r="A144" s="237"/>
      <c r="B144" s="238" t="s">
        <v>288</v>
      </c>
      <c r="C144" s="239"/>
      <c r="D144" s="240"/>
      <c r="E144" s="241"/>
      <c r="F144" s="242">
        <f t="shared" ref="F144:I144" si="54">F26+F101+F113+F122+F135+F142</f>
        <v>0</v>
      </c>
      <c r="G144" s="243">
        <f t="shared" si="54"/>
        <v>0</v>
      </c>
      <c r="H144" s="242">
        <f t="shared" si="54"/>
        <v>0</v>
      </c>
      <c r="I144" s="242">
        <f t="shared" si="54"/>
        <v>0</v>
      </c>
      <c r="J144" s="350"/>
      <c r="K144" s="225"/>
      <c r="L144" s="226"/>
      <c r="M144" s="227"/>
      <c r="N144" s="227"/>
      <c r="O144" s="228"/>
      <c r="P144" s="229"/>
      <c r="Q144" s="133"/>
      <c r="R144" s="134"/>
      <c r="S144" s="134"/>
      <c r="T144" s="228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5" customHeight="1" thickBot="1" x14ac:dyDescent="0.35">
      <c r="A145" s="7"/>
      <c r="B145" s="10"/>
      <c r="C145" s="3"/>
      <c r="D145" s="5"/>
      <c r="E145" s="6"/>
      <c r="F145" s="6"/>
      <c r="G145" s="3"/>
      <c r="H145" s="214"/>
      <c r="I145" s="3"/>
      <c r="J145" s="215"/>
      <c r="K145" s="225"/>
      <c r="L145" s="226"/>
      <c r="M145" s="227"/>
      <c r="N145" s="227"/>
      <c r="O145" s="228"/>
      <c r="P145" s="229"/>
      <c r="Q145" s="133"/>
      <c r="R145" s="134"/>
      <c r="S145" s="134"/>
      <c r="T145" s="228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5" customHeight="1" thickBot="1" x14ac:dyDescent="0.35">
      <c r="A146" s="244" t="s">
        <v>289</v>
      </c>
      <c r="B146" s="245"/>
      <c r="C146" s="245"/>
      <c r="D146" s="246"/>
      <c r="E146" s="247"/>
      <c r="F146" s="247"/>
      <c r="G146" s="245"/>
      <c r="H146" s="351"/>
      <c r="I146" s="352"/>
      <c r="J146" s="353"/>
      <c r="K146" s="157"/>
      <c r="L146" s="192"/>
      <c r="M146" s="158"/>
      <c r="N146" s="158"/>
      <c r="O146" s="159"/>
      <c r="P146" s="160"/>
      <c r="Q146" s="133"/>
      <c r="R146" s="134"/>
      <c r="S146" s="134"/>
      <c r="T146" s="159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5" customHeight="1" x14ac:dyDescent="0.25">
      <c r="A147" s="182"/>
      <c r="B147" s="183" t="s">
        <v>290</v>
      </c>
      <c r="C147" s="406"/>
      <c r="D147" s="407"/>
      <c r="E147" s="408"/>
      <c r="F147" s="107">
        <f t="shared" ref="F147:G147" si="55">SUM(F148:F151)</f>
        <v>0</v>
      </c>
      <c r="G147" s="108">
        <f t="shared" si="55"/>
        <v>0</v>
      </c>
      <c r="H147" s="184"/>
      <c r="I147" s="185"/>
      <c r="J147" s="186"/>
      <c r="K147" s="157"/>
      <c r="L147" s="192"/>
      <c r="M147" s="158"/>
      <c r="N147" s="158"/>
      <c r="O147" s="159"/>
      <c r="P147" s="160"/>
      <c r="Q147" s="133"/>
      <c r="R147" s="134"/>
      <c r="S147" s="134"/>
      <c r="T147" s="159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5" customHeight="1" x14ac:dyDescent="0.25">
      <c r="A148" s="117"/>
      <c r="B148" s="90" t="s">
        <v>291</v>
      </c>
      <c r="C148" s="91"/>
      <c r="D148" s="91"/>
      <c r="E148" s="90"/>
      <c r="F148" s="26">
        <f t="shared" ref="F148:F151" si="56">D148*E148</f>
        <v>0</v>
      </c>
      <c r="G148" s="119">
        <f>F148*'Appeal Budget'!$C$9</f>
        <v>0</v>
      </c>
      <c r="H148" s="120"/>
      <c r="I148" s="121"/>
      <c r="J148" s="122"/>
      <c r="K148" s="157"/>
      <c r="L148" s="192"/>
      <c r="M148" s="158"/>
      <c r="N148" s="158"/>
      <c r="O148" s="159"/>
      <c r="P148" s="160"/>
      <c r="Q148" s="133"/>
      <c r="R148" s="134"/>
      <c r="S148" s="134"/>
      <c r="T148" s="159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5" customHeight="1" x14ac:dyDescent="0.25">
      <c r="A149" s="117"/>
      <c r="B149" s="90" t="s">
        <v>292</v>
      </c>
      <c r="C149" s="91"/>
      <c r="D149" s="91"/>
      <c r="E149" s="90"/>
      <c r="F149" s="26">
        <f t="shared" si="56"/>
        <v>0</v>
      </c>
      <c r="G149" s="119">
        <f>F149*'Appeal Budget'!$C$9</f>
        <v>0</v>
      </c>
      <c r="H149" s="120"/>
      <c r="I149" s="121"/>
      <c r="J149" s="122"/>
      <c r="K149" s="157"/>
      <c r="L149" s="192"/>
      <c r="M149" s="158"/>
      <c r="N149" s="158"/>
      <c r="O149" s="159"/>
      <c r="P149" s="160"/>
      <c r="Q149" s="133"/>
      <c r="R149" s="134"/>
      <c r="S149" s="134"/>
      <c r="T149" s="159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15" customHeight="1" x14ac:dyDescent="0.25">
      <c r="A150" s="117"/>
      <c r="B150" s="236" t="s">
        <v>293</v>
      </c>
      <c r="C150" s="91"/>
      <c r="D150" s="91"/>
      <c r="E150" s="90"/>
      <c r="F150" s="26">
        <f t="shared" si="56"/>
        <v>0</v>
      </c>
      <c r="G150" s="119">
        <f>F150*'Appeal Budget'!$C$9</f>
        <v>0</v>
      </c>
      <c r="H150" s="120"/>
      <c r="I150" s="121"/>
      <c r="J150" s="122"/>
      <c r="K150" s="157"/>
      <c r="L150" s="192"/>
      <c r="M150" s="158"/>
      <c r="N150" s="158"/>
      <c r="O150" s="159"/>
      <c r="P150" s="160"/>
      <c r="Q150" s="133"/>
      <c r="R150" s="134"/>
      <c r="S150" s="134"/>
      <c r="T150" s="159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5" customHeight="1" x14ac:dyDescent="0.25">
      <c r="A151" s="117"/>
      <c r="B151" s="90" t="s">
        <v>294</v>
      </c>
      <c r="C151" s="91"/>
      <c r="D151" s="91"/>
      <c r="E151" s="90"/>
      <c r="F151" s="26">
        <f t="shared" si="56"/>
        <v>0</v>
      </c>
      <c r="G151" s="119">
        <f>F151*'Appeal Budget'!$C$9</f>
        <v>0</v>
      </c>
      <c r="H151" s="120"/>
      <c r="I151" s="121"/>
      <c r="J151" s="122"/>
      <c r="K151" s="157"/>
      <c r="L151" s="192"/>
      <c r="M151" s="158"/>
      <c r="N151" s="158"/>
      <c r="O151" s="159"/>
      <c r="P151" s="160"/>
      <c r="Q151" s="133"/>
      <c r="R151" s="134"/>
      <c r="S151" s="134"/>
      <c r="T151" s="159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15" customHeight="1" x14ac:dyDescent="0.25">
      <c r="A152" s="105"/>
      <c r="B152" s="106" t="s">
        <v>58</v>
      </c>
      <c r="C152" s="402"/>
      <c r="D152" s="403"/>
      <c r="E152" s="405"/>
      <c r="F152" s="107">
        <f t="shared" ref="F152:G152" si="57">SUM(F153:F156)</f>
        <v>0</v>
      </c>
      <c r="G152" s="108">
        <f t="shared" si="57"/>
        <v>0</v>
      </c>
      <c r="H152" s="184"/>
      <c r="I152" s="185"/>
      <c r="J152" s="186"/>
      <c r="K152" s="157"/>
      <c r="L152" s="192"/>
      <c r="M152" s="158"/>
      <c r="N152" s="158"/>
      <c r="O152" s="159"/>
      <c r="P152" s="160"/>
      <c r="Q152" s="133"/>
      <c r="R152" s="134"/>
      <c r="S152" s="134"/>
      <c r="T152" s="159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15" customHeight="1" x14ac:dyDescent="0.25">
      <c r="A153" s="117"/>
      <c r="B153" s="90" t="s">
        <v>295</v>
      </c>
      <c r="C153" s="91"/>
      <c r="D153" s="91"/>
      <c r="E153" s="90"/>
      <c r="F153" s="26">
        <f t="shared" ref="F153:F157" si="58">D153*E153</f>
        <v>0</v>
      </c>
      <c r="G153" s="119">
        <f>F153*'Appeal Budget'!$C$9</f>
        <v>0</v>
      </c>
      <c r="H153" s="120"/>
      <c r="I153" s="121"/>
      <c r="J153" s="122"/>
      <c r="K153" s="157"/>
      <c r="L153" s="192"/>
      <c r="M153" s="158"/>
      <c r="N153" s="158"/>
      <c r="O153" s="159"/>
      <c r="P153" s="160"/>
      <c r="Q153" s="133"/>
      <c r="R153" s="134"/>
      <c r="S153" s="134"/>
      <c r="T153" s="159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5" customHeight="1" x14ac:dyDescent="0.25">
      <c r="A154" s="117"/>
      <c r="B154" s="90" t="s">
        <v>296</v>
      </c>
      <c r="C154" s="91"/>
      <c r="D154" s="91"/>
      <c r="E154" s="90"/>
      <c r="F154" s="26">
        <f t="shared" si="58"/>
        <v>0</v>
      </c>
      <c r="G154" s="119">
        <f>F154*'Appeal Budget'!$C$9</f>
        <v>0</v>
      </c>
      <c r="H154" s="120"/>
      <c r="I154" s="121"/>
      <c r="J154" s="122"/>
      <c r="K154" s="157"/>
      <c r="L154" s="192"/>
      <c r="M154" s="158"/>
      <c r="N154" s="158"/>
      <c r="O154" s="159"/>
      <c r="P154" s="160"/>
      <c r="Q154" s="133"/>
      <c r="R154" s="134"/>
      <c r="S154" s="134"/>
      <c r="T154" s="159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5" customHeight="1" x14ac:dyDescent="0.25">
      <c r="A155" s="117"/>
      <c r="B155" s="90" t="s">
        <v>297</v>
      </c>
      <c r="C155" s="91"/>
      <c r="D155" s="91"/>
      <c r="E155" s="90"/>
      <c r="F155" s="26">
        <f t="shared" si="58"/>
        <v>0</v>
      </c>
      <c r="G155" s="119">
        <f>F155*'Appeal Budget'!$C$9</f>
        <v>0</v>
      </c>
      <c r="H155" s="120"/>
      <c r="I155" s="121"/>
      <c r="J155" s="122"/>
      <c r="K155" s="157"/>
      <c r="L155" s="192"/>
      <c r="M155" s="158"/>
      <c r="N155" s="158"/>
      <c r="O155" s="159"/>
      <c r="P155" s="160"/>
      <c r="Q155" s="133"/>
      <c r="R155" s="134"/>
      <c r="S155" s="134"/>
      <c r="T155" s="159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5" customHeight="1" x14ac:dyDescent="0.25">
      <c r="A156" s="117"/>
      <c r="B156" s="90" t="s">
        <v>298</v>
      </c>
      <c r="C156" s="91"/>
      <c r="D156" s="91"/>
      <c r="E156" s="90"/>
      <c r="F156" s="26">
        <f t="shared" si="58"/>
        <v>0</v>
      </c>
      <c r="G156" s="119">
        <f>F156*'Appeal Budget'!$C$9</f>
        <v>0</v>
      </c>
      <c r="H156" s="120"/>
      <c r="I156" s="121"/>
      <c r="J156" s="122"/>
      <c r="K156" s="157"/>
      <c r="L156" s="192"/>
      <c r="M156" s="158"/>
      <c r="N156" s="158"/>
      <c r="O156" s="159"/>
      <c r="P156" s="160"/>
      <c r="Q156" s="133"/>
      <c r="R156" s="134"/>
      <c r="S156" s="134"/>
      <c r="T156" s="159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5" customHeight="1" thickBot="1" x14ac:dyDescent="0.3">
      <c r="A157" s="117"/>
      <c r="B157" s="90" t="s">
        <v>299</v>
      </c>
      <c r="C157" s="91"/>
      <c r="D157" s="91"/>
      <c r="E157" s="90"/>
      <c r="F157" s="26">
        <f t="shared" si="58"/>
        <v>0</v>
      </c>
      <c r="G157" s="119">
        <f>F157*'Appeal Budget'!$C$9</f>
        <v>0</v>
      </c>
      <c r="H157" s="120"/>
      <c r="I157" s="121"/>
      <c r="J157" s="122"/>
      <c r="K157" s="157"/>
      <c r="L157" s="192"/>
      <c r="M157" s="158"/>
      <c r="N157" s="158"/>
      <c r="O157" s="159"/>
      <c r="P157" s="160"/>
      <c r="Q157" s="133"/>
      <c r="R157" s="134"/>
      <c r="S157" s="134"/>
      <c r="T157" s="159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5" customHeight="1" thickBot="1" x14ac:dyDescent="0.35">
      <c r="A158" s="244"/>
      <c r="B158" s="244" t="s">
        <v>300</v>
      </c>
      <c r="C158" s="244"/>
      <c r="D158" s="248"/>
      <c r="E158" s="249"/>
      <c r="F158" s="248">
        <f t="shared" ref="F158:I158" si="59">F147+F152</f>
        <v>0</v>
      </c>
      <c r="G158" s="335">
        <f t="shared" si="59"/>
        <v>0</v>
      </c>
      <c r="H158" s="354">
        <f t="shared" si="59"/>
        <v>0</v>
      </c>
      <c r="I158" s="355">
        <f t="shared" si="59"/>
        <v>0</v>
      </c>
      <c r="J158" s="353"/>
      <c r="K158" s="157"/>
      <c r="L158" s="192"/>
      <c r="M158" s="158"/>
      <c r="N158" s="158"/>
      <c r="O158" s="159"/>
      <c r="P158" s="160"/>
      <c r="Q158" s="133"/>
      <c r="R158" s="134"/>
      <c r="S158" s="134"/>
      <c r="T158" s="159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5" customHeight="1" x14ac:dyDescent="0.3">
      <c r="A159" s="232"/>
      <c r="B159" s="232"/>
      <c r="C159" s="3"/>
      <c r="D159" s="5"/>
      <c r="E159" s="6"/>
      <c r="F159" s="250" t="e">
        <f>F158/F161</f>
        <v>#DIV/0!</v>
      </c>
      <c r="G159" s="251" t="e">
        <f>(G158/G162)</f>
        <v>#DIV/0!</v>
      </c>
      <c r="H159" s="252"/>
      <c r="I159" s="253"/>
      <c r="J159" s="254"/>
      <c r="K159" s="157"/>
      <c r="L159" s="192"/>
      <c r="M159" s="158"/>
      <c r="N159" s="158"/>
      <c r="O159" s="203"/>
      <c r="P159" s="160"/>
      <c r="Q159" s="133"/>
      <c r="R159" s="134"/>
      <c r="S159" s="134"/>
      <c r="T159" s="20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3" x14ac:dyDescent="0.3">
      <c r="A160" s="7"/>
      <c r="B160" s="3"/>
      <c r="C160" s="3"/>
      <c r="D160" s="5"/>
      <c r="E160" s="6"/>
      <c r="F160" s="6"/>
      <c r="G160" s="3"/>
      <c r="H160" s="214"/>
      <c r="I160" s="3"/>
      <c r="J160" s="215"/>
      <c r="K160" s="225"/>
      <c r="L160" s="226"/>
      <c r="M160" s="227"/>
      <c r="N160" s="227"/>
      <c r="O160" s="255"/>
      <c r="P160" s="229"/>
      <c r="Q160" s="133"/>
      <c r="R160" s="134"/>
      <c r="S160" s="134"/>
      <c r="T160" s="255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0" customHeight="1" thickBot="1" x14ac:dyDescent="0.4">
      <c r="A161" s="256"/>
      <c r="B161" s="257" t="s">
        <v>301</v>
      </c>
      <c r="C161" s="258"/>
      <c r="D161" s="259"/>
      <c r="E161" s="260"/>
      <c r="F161" s="261">
        <f>F144+F158</f>
        <v>0</v>
      </c>
      <c r="G161" s="259">
        <f>G144+G158</f>
        <v>0</v>
      </c>
      <c r="H161" s="262"/>
      <c r="I161" s="263"/>
      <c r="J161" s="264"/>
      <c r="K161" s="265"/>
      <c r="L161" s="266"/>
      <c r="M161" s="267"/>
      <c r="N161" s="267"/>
      <c r="O161" s="268"/>
      <c r="P161" s="269"/>
      <c r="Q161" s="270"/>
      <c r="R161" s="271"/>
      <c r="S161" s="271"/>
      <c r="T161" s="268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13" x14ac:dyDescent="0.3">
      <c r="A162" s="7"/>
      <c r="B162" s="3"/>
      <c r="C162" s="3"/>
      <c r="D162" s="5"/>
      <c r="E162" s="6"/>
      <c r="F162" s="6"/>
      <c r="G162" s="3"/>
      <c r="H162" s="3"/>
      <c r="I162" s="3"/>
      <c r="J162" s="3"/>
      <c r="K162" s="14"/>
      <c r="L162" s="14"/>
      <c r="M162" s="14"/>
      <c r="N162" s="14"/>
      <c r="O162" s="233"/>
      <c r="P162" s="233"/>
      <c r="Q162" s="3"/>
      <c r="R162" s="3"/>
      <c r="S162" s="3"/>
      <c r="T162" s="23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3" x14ac:dyDescent="0.3">
      <c r="A163" s="7"/>
      <c r="B163" s="7" t="s">
        <v>302</v>
      </c>
      <c r="C163" s="3"/>
      <c r="D163" s="5"/>
      <c r="E163" s="6"/>
      <c r="F163" s="5">
        <f t="shared" ref="F163:G163" si="60">F161*0.03</f>
        <v>0</v>
      </c>
      <c r="G163" s="5">
        <f t="shared" si="60"/>
        <v>0</v>
      </c>
      <c r="H163" s="5"/>
      <c r="I163" s="5"/>
      <c r="J163" s="5"/>
      <c r="K163" s="5"/>
      <c r="L163" s="5"/>
      <c r="M163" s="5"/>
      <c r="N163" s="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3" x14ac:dyDescent="0.3">
      <c r="A164" s="7"/>
      <c r="B164" s="3"/>
      <c r="C164" s="3"/>
      <c r="D164" s="5"/>
      <c r="E164" s="6"/>
      <c r="F164" s="6"/>
      <c r="G164" s="3"/>
      <c r="H164" s="3"/>
      <c r="I164" s="3"/>
      <c r="J164" s="3"/>
      <c r="K164" s="5"/>
      <c r="L164" s="5"/>
      <c r="M164" s="5"/>
      <c r="N164" s="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20" customHeight="1" x14ac:dyDescent="0.35">
      <c r="A165" s="272" t="s">
        <v>303</v>
      </c>
      <c r="B165" s="273"/>
      <c r="C165" s="274"/>
      <c r="D165" s="275"/>
      <c r="E165" s="276"/>
      <c r="F165" s="277">
        <f t="shared" ref="F165:G165" si="61">F161+F163</f>
        <v>0</v>
      </c>
      <c r="G165" s="277">
        <f t="shared" si="61"/>
        <v>0</v>
      </c>
      <c r="H165" s="277"/>
      <c r="I165" s="277"/>
      <c r="J165" s="277"/>
      <c r="K165" s="278"/>
      <c r="L165" s="278"/>
      <c r="M165" s="278"/>
      <c r="N165" s="278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</row>
    <row r="166" spans="1:40" ht="12.75" customHeight="1" x14ac:dyDescent="0.3">
      <c r="A166" s="7"/>
      <c r="B166" s="3"/>
      <c r="C166" s="3"/>
      <c r="D166" s="5"/>
      <c r="E166" s="6"/>
      <c r="F166" s="6"/>
      <c r="G166" s="3"/>
      <c r="H166" s="3"/>
      <c r="I166" s="3"/>
      <c r="J166" s="3"/>
      <c r="K166" s="7"/>
      <c r="L166" s="7"/>
      <c r="M166" s="7"/>
      <c r="N166" s="7"/>
      <c r="O166" s="7"/>
      <c r="P166" s="7"/>
      <c r="Q166" s="3"/>
      <c r="R166" s="3"/>
      <c r="S166" s="3"/>
      <c r="T166" s="7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12.75" hidden="1" customHeight="1" x14ac:dyDescent="0.3">
      <c r="A167" s="280" t="s">
        <v>304</v>
      </c>
      <c r="B167" s="281"/>
      <c r="C167" s="281"/>
      <c r="D167" s="282"/>
      <c r="E167" s="283"/>
      <c r="F167" s="284">
        <f>SUM(F165-'Appeal Income'!D26)</f>
        <v>0</v>
      </c>
      <c r="G167" s="284">
        <f>SUM(G165-'Appeal Income'!E26)</f>
        <v>0</v>
      </c>
      <c r="H167" s="280"/>
      <c r="I167" s="280"/>
      <c r="J167" s="28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12.75" hidden="1" customHeight="1" x14ac:dyDescent="0.3">
      <c r="A168" s="7"/>
      <c r="B168" s="3"/>
      <c r="C168" s="3"/>
      <c r="D168" s="5"/>
      <c r="E168" s="6"/>
      <c r="F168" s="6"/>
      <c r="G168" s="3"/>
      <c r="H168" s="3"/>
      <c r="I168" s="3"/>
      <c r="J168" s="3"/>
      <c r="K168" s="7"/>
      <c r="L168" s="7"/>
      <c r="M168" s="7"/>
      <c r="N168" s="7"/>
      <c r="O168" s="7"/>
      <c r="P168" s="7"/>
      <c r="Q168" s="3"/>
      <c r="R168" s="3"/>
      <c r="S168" s="3"/>
      <c r="T168" s="7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12.75" hidden="1" customHeight="1" x14ac:dyDescent="0.3">
      <c r="A169" s="7"/>
      <c r="B169" s="3"/>
      <c r="C169" s="3"/>
      <c r="D169" s="5"/>
      <c r="E169" s="6"/>
      <c r="F169" s="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12.75" customHeight="1" x14ac:dyDescent="0.3">
      <c r="A170" s="7" t="s">
        <v>305</v>
      </c>
      <c r="B170" s="3"/>
      <c r="C170" s="3"/>
      <c r="D170" s="5"/>
      <c r="E170" s="6"/>
      <c r="F170" s="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12.75" customHeight="1" x14ac:dyDescent="0.3">
      <c r="A171" s="7"/>
      <c r="B171" s="3"/>
      <c r="C171" s="3"/>
      <c r="D171" s="5"/>
      <c r="E171" s="6"/>
      <c r="F171" s="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12.75" customHeight="1" x14ac:dyDescent="0.3">
      <c r="A172" s="7"/>
      <c r="B172" s="285" t="s">
        <v>306</v>
      </c>
      <c r="C172" s="3"/>
      <c r="D172" s="286" t="s">
        <v>307</v>
      </c>
      <c r="E172" s="6"/>
      <c r="F172" s="409" t="s">
        <v>308</v>
      </c>
      <c r="G172" s="410"/>
      <c r="H172" s="287"/>
      <c r="I172" s="287"/>
      <c r="J172" s="28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12.75" customHeight="1" x14ac:dyDescent="0.3">
      <c r="A173" s="7"/>
      <c r="B173" s="3"/>
      <c r="C173" s="3"/>
      <c r="D173" s="286"/>
      <c r="E173" s="6"/>
      <c r="F173" s="6"/>
      <c r="G173" s="3"/>
      <c r="H173" s="3"/>
      <c r="I173" s="3"/>
      <c r="J173" s="3"/>
      <c r="K173" s="287"/>
      <c r="L173" s="287"/>
      <c r="M173" s="287"/>
      <c r="N173" s="287"/>
      <c r="O173" s="287"/>
      <c r="P173" s="287"/>
      <c r="Q173" s="3"/>
      <c r="R173" s="3"/>
      <c r="S173" s="3"/>
      <c r="T173" s="287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2.75" customHeight="1" x14ac:dyDescent="0.3">
      <c r="A174" s="7"/>
      <c r="B174" s="3"/>
      <c r="C174" s="3"/>
      <c r="D174" s="5"/>
      <c r="E174" s="6"/>
      <c r="F174" s="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2.75" customHeight="1" x14ac:dyDescent="0.3">
      <c r="A175" s="7"/>
      <c r="B175" s="3"/>
      <c r="C175" s="3"/>
      <c r="D175" s="5"/>
      <c r="E175" s="6"/>
      <c r="F175" s="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2.75" customHeight="1" x14ac:dyDescent="0.3">
      <c r="A176" s="7"/>
      <c r="B176" s="3"/>
      <c r="C176" s="3"/>
      <c r="D176" s="5"/>
      <c r="E176" s="6"/>
      <c r="F176" s="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12.75" customHeight="1" x14ac:dyDescent="0.3">
      <c r="A177" s="7"/>
      <c r="B177" s="3"/>
      <c r="C177" s="3"/>
      <c r="D177" s="5"/>
      <c r="E177" s="6"/>
      <c r="F177" s="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12.75" customHeight="1" x14ac:dyDescent="0.3">
      <c r="A178" s="7"/>
      <c r="B178" s="3"/>
      <c r="C178" s="3"/>
      <c r="D178" s="5"/>
      <c r="E178" s="6"/>
      <c r="F178" s="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12.75" customHeight="1" x14ac:dyDescent="0.3">
      <c r="A179" s="7"/>
      <c r="B179" s="3"/>
      <c r="C179" s="3"/>
      <c r="D179" s="5"/>
      <c r="E179" s="6"/>
      <c r="F179" s="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12.75" customHeight="1" x14ac:dyDescent="0.3">
      <c r="A180" s="7"/>
      <c r="B180" s="3"/>
      <c r="C180" s="3"/>
      <c r="D180" s="5"/>
      <c r="E180" s="6"/>
      <c r="F180" s="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12.75" customHeight="1" x14ac:dyDescent="0.3">
      <c r="A181" s="7"/>
      <c r="B181" s="3"/>
      <c r="C181" s="3"/>
      <c r="D181" s="5"/>
      <c r="E181" s="6"/>
      <c r="F181" s="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12.75" customHeight="1" x14ac:dyDescent="0.3">
      <c r="A182" s="7"/>
      <c r="B182" s="3"/>
      <c r="C182" s="3"/>
      <c r="D182" s="5"/>
      <c r="E182" s="6"/>
      <c r="F182" s="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12.75" customHeight="1" x14ac:dyDescent="0.3">
      <c r="A183" s="7"/>
      <c r="B183" s="3"/>
      <c r="C183" s="3"/>
      <c r="D183" s="5"/>
      <c r="E183" s="6"/>
      <c r="F183" s="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12.75" customHeight="1" x14ac:dyDescent="0.3">
      <c r="A184" s="7"/>
      <c r="B184" s="3"/>
      <c r="C184" s="3"/>
      <c r="D184" s="5"/>
      <c r="E184" s="6"/>
      <c r="F184" s="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12.75" customHeight="1" x14ac:dyDescent="0.3">
      <c r="A185" s="7"/>
      <c r="B185" s="3"/>
      <c r="C185" s="3"/>
      <c r="D185" s="5"/>
      <c r="E185" s="6"/>
      <c r="F185" s="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12.75" customHeight="1" x14ac:dyDescent="0.3">
      <c r="A186" s="7"/>
      <c r="B186" s="3"/>
      <c r="C186" s="3"/>
      <c r="D186" s="5"/>
      <c r="E186" s="6"/>
      <c r="F186" s="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12.75" customHeight="1" x14ac:dyDescent="0.3">
      <c r="A187" s="7"/>
      <c r="B187" s="3"/>
      <c r="C187" s="3"/>
      <c r="D187" s="5"/>
      <c r="E187" s="6"/>
      <c r="F187" s="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12.75" customHeight="1" x14ac:dyDescent="0.3">
      <c r="A188" s="7"/>
      <c r="B188" s="3"/>
      <c r="C188" s="3"/>
      <c r="D188" s="5"/>
      <c r="E188" s="6"/>
      <c r="F188" s="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12.75" customHeight="1" x14ac:dyDescent="0.3">
      <c r="A189" s="7"/>
      <c r="B189" s="3"/>
      <c r="C189" s="3"/>
      <c r="D189" s="5"/>
      <c r="E189" s="6"/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2.75" customHeight="1" x14ac:dyDescent="0.3">
      <c r="A190" s="7"/>
      <c r="B190" s="3"/>
      <c r="C190" s="3"/>
      <c r="D190" s="5"/>
      <c r="E190" s="6"/>
      <c r="F190" s="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2.75" customHeight="1" x14ac:dyDescent="0.3">
      <c r="A191" s="7"/>
      <c r="B191" s="3"/>
      <c r="C191" s="3"/>
      <c r="D191" s="5"/>
      <c r="E191" s="6"/>
      <c r="F191" s="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2.75" customHeight="1" x14ac:dyDescent="0.3">
      <c r="A192" s="7"/>
      <c r="B192" s="3"/>
      <c r="C192" s="3"/>
      <c r="D192" s="5"/>
      <c r="E192" s="6"/>
      <c r="F192" s="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2.75" customHeight="1" x14ac:dyDescent="0.3">
      <c r="A193" s="7"/>
      <c r="B193" s="3"/>
      <c r="C193" s="3"/>
      <c r="D193" s="5"/>
      <c r="E193" s="6"/>
      <c r="F193" s="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2.75" customHeight="1" x14ac:dyDescent="0.3">
      <c r="A194" s="7"/>
      <c r="B194" s="3"/>
      <c r="C194" s="3"/>
      <c r="D194" s="5"/>
      <c r="E194" s="6"/>
      <c r="F194" s="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2.75" customHeight="1" x14ac:dyDescent="0.3">
      <c r="A195" s="7"/>
      <c r="B195" s="3"/>
      <c r="C195" s="3"/>
      <c r="D195" s="5"/>
      <c r="E195" s="6"/>
      <c r="F195" s="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2.75" customHeight="1" x14ac:dyDescent="0.3">
      <c r="A196" s="7"/>
      <c r="B196" s="3"/>
      <c r="C196" s="3"/>
      <c r="D196" s="5"/>
      <c r="E196" s="6"/>
      <c r="F196" s="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2.75" customHeight="1" x14ac:dyDescent="0.3">
      <c r="A197" s="7"/>
      <c r="B197" s="3"/>
      <c r="C197" s="3"/>
      <c r="D197" s="5"/>
      <c r="E197" s="6"/>
      <c r="F197" s="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2.75" customHeight="1" x14ac:dyDescent="0.3">
      <c r="A198" s="7"/>
      <c r="B198" s="3"/>
      <c r="C198" s="3"/>
      <c r="D198" s="5"/>
      <c r="E198" s="6"/>
      <c r="F198" s="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2.75" customHeight="1" x14ac:dyDescent="0.3">
      <c r="A199" s="7"/>
      <c r="B199" s="3"/>
      <c r="C199" s="3"/>
      <c r="D199" s="5"/>
      <c r="E199" s="6"/>
      <c r="F199" s="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12.75" customHeight="1" x14ac:dyDescent="0.3">
      <c r="A200" s="7"/>
      <c r="B200" s="3"/>
      <c r="C200" s="3"/>
      <c r="D200" s="5"/>
      <c r="E200" s="6"/>
      <c r="F200" s="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2.75" customHeight="1" x14ac:dyDescent="0.3">
      <c r="A201" s="7"/>
      <c r="B201" s="3"/>
      <c r="C201" s="3"/>
      <c r="D201" s="5"/>
      <c r="E201" s="6"/>
      <c r="F201" s="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2.75" customHeight="1" x14ac:dyDescent="0.3">
      <c r="A202" s="7"/>
      <c r="B202" s="3"/>
      <c r="C202" s="3"/>
      <c r="D202" s="5"/>
      <c r="E202" s="6"/>
      <c r="F202" s="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2.75" customHeight="1" x14ac:dyDescent="0.3">
      <c r="A203" s="7"/>
      <c r="B203" s="3"/>
      <c r="C203" s="3"/>
      <c r="D203" s="5"/>
      <c r="E203" s="6"/>
      <c r="F203" s="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2.75" customHeight="1" x14ac:dyDescent="0.3">
      <c r="A204" s="7"/>
      <c r="B204" s="3"/>
      <c r="C204" s="3"/>
      <c r="D204" s="5"/>
      <c r="E204" s="6"/>
      <c r="F204" s="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2.75" customHeight="1" x14ac:dyDescent="0.3">
      <c r="A205" s="7"/>
      <c r="B205" s="3"/>
      <c r="C205" s="3"/>
      <c r="D205" s="5"/>
      <c r="E205" s="6"/>
      <c r="F205" s="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12.75" customHeight="1" x14ac:dyDescent="0.3">
      <c r="A206" s="7"/>
      <c r="B206" s="3"/>
      <c r="C206" s="3"/>
      <c r="D206" s="5"/>
      <c r="E206" s="6"/>
      <c r="F206" s="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12.75" customHeight="1" x14ac:dyDescent="0.3">
      <c r="A207" s="7"/>
      <c r="B207" s="3"/>
      <c r="C207" s="3"/>
      <c r="D207" s="5"/>
      <c r="E207" s="6"/>
      <c r="F207" s="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12.75" customHeight="1" x14ac:dyDescent="0.3">
      <c r="A208" s="7"/>
      <c r="B208" s="3"/>
      <c r="C208" s="3"/>
      <c r="D208" s="5"/>
      <c r="E208" s="6"/>
      <c r="F208" s="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12.75" customHeight="1" x14ac:dyDescent="0.3">
      <c r="A209" s="7"/>
      <c r="B209" s="3"/>
      <c r="C209" s="3"/>
      <c r="D209" s="5"/>
      <c r="E209" s="6"/>
      <c r="F209" s="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12.75" customHeight="1" x14ac:dyDescent="0.3">
      <c r="A210" s="7"/>
      <c r="B210" s="3"/>
      <c r="C210" s="3"/>
      <c r="D210" s="5"/>
      <c r="E210" s="6"/>
      <c r="F210" s="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12.75" customHeight="1" x14ac:dyDescent="0.3">
      <c r="A211" s="7"/>
      <c r="B211" s="3"/>
      <c r="C211" s="3"/>
      <c r="D211" s="5"/>
      <c r="E211" s="6"/>
      <c r="F211" s="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12.75" customHeight="1" x14ac:dyDescent="0.3">
      <c r="A212" s="7"/>
      <c r="B212" s="3"/>
      <c r="C212" s="3"/>
      <c r="D212" s="5"/>
      <c r="E212" s="6"/>
      <c r="F212" s="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12.75" customHeight="1" x14ac:dyDescent="0.3">
      <c r="A213" s="7"/>
      <c r="B213" s="3"/>
      <c r="C213" s="3"/>
      <c r="D213" s="5"/>
      <c r="E213" s="6"/>
      <c r="F213" s="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12.75" customHeight="1" x14ac:dyDescent="0.3">
      <c r="A214" s="7"/>
      <c r="B214" s="3"/>
      <c r="C214" s="3"/>
      <c r="D214" s="5"/>
      <c r="E214" s="6"/>
      <c r="F214" s="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12.75" customHeight="1" x14ac:dyDescent="0.3">
      <c r="A215" s="7"/>
      <c r="B215" s="3"/>
      <c r="C215" s="3"/>
      <c r="D215" s="5"/>
      <c r="E215" s="6"/>
      <c r="F215" s="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2.75" customHeight="1" x14ac:dyDescent="0.3">
      <c r="A216" s="7"/>
      <c r="B216" s="3"/>
      <c r="C216" s="3"/>
      <c r="D216" s="5"/>
      <c r="E216" s="6"/>
      <c r="F216" s="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12.75" customHeight="1" x14ac:dyDescent="0.3">
      <c r="A217" s="7"/>
      <c r="B217" s="3"/>
      <c r="C217" s="3"/>
      <c r="D217" s="5"/>
      <c r="E217" s="6"/>
      <c r="F217" s="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12.75" customHeight="1" x14ac:dyDescent="0.3">
      <c r="A218" s="7"/>
      <c r="B218" s="3"/>
      <c r="C218" s="3"/>
      <c r="D218" s="5"/>
      <c r="E218" s="6"/>
      <c r="F218" s="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12.75" customHeight="1" x14ac:dyDescent="0.3">
      <c r="A219" s="7"/>
      <c r="B219" s="3"/>
      <c r="C219" s="3"/>
      <c r="D219" s="5"/>
      <c r="E219" s="6"/>
      <c r="F219" s="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12.75" customHeight="1" x14ac:dyDescent="0.3">
      <c r="A220" s="7"/>
      <c r="B220" s="3"/>
      <c r="C220" s="3"/>
      <c r="D220" s="5"/>
      <c r="E220" s="6"/>
      <c r="F220" s="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12.75" customHeight="1" x14ac:dyDescent="0.3">
      <c r="A221" s="7"/>
      <c r="B221" s="3"/>
      <c r="C221" s="3"/>
      <c r="D221" s="5"/>
      <c r="E221" s="6"/>
      <c r="F221" s="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12.75" customHeight="1" x14ac:dyDescent="0.3">
      <c r="A222" s="7"/>
      <c r="B222" s="3"/>
      <c r="C222" s="3"/>
      <c r="D222" s="5"/>
      <c r="E222" s="6"/>
      <c r="F222" s="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t="12.75" customHeight="1" x14ac:dyDescent="0.3">
      <c r="A223" s="7"/>
      <c r="B223" s="3"/>
      <c r="C223" s="3"/>
      <c r="D223" s="5"/>
      <c r="E223" s="6"/>
      <c r="F223" s="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12.75" customHeight="1" x14ac:dyDescent="0.3">
      <c r="A224" s="7"/>
      <c r="B224" s="3"/>
      <c r="C224" s="3"/>
      <c r="D224" s="5"/>
      <c r="E224" s="6"/>
      <c r="F224" s="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12.75" customHeight="1" x14ac:dyDescent="0.3">
      <c r="A225" s="7"/>
      <c r="B225" s="3"/>
      <c r="C225" s="3"/>
      <c r="D225" s="5"/>
      <c r="E225" s="6"/>
      <c r="F225" s="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12.75" customHeight="1" x14ac:dyDescent="0.3">
      <c r="A226" s="7"/>
      <c r="B226" s="3"/>
      <c r="C226" s="3"/>
      <c r="D226" s="5"/>
      <c r="E226" s="6"/>
      <c r="F226" s="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12.75" customHeight="1" x14ac:dyDescent="0.3">
      <c r="A227" s="7"/>
      <c r="B227" s="3"/>
      <c r="C227" s="3"/>
      <c r="D227" s="5"/>
      <c r="E227" s="6"/>
      <c r="F227" s="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t="12.75" customHeight="1" x14ac:dyDescent="0.3">
      <c r="A228" s="7"/>
      <c r="B228" s="3"/>
      <c r="C228" s="3"/>
      <c r="D228" s="5"/>
      <c r="E228" s="6"/>
      <c r="F228" s="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2.75" customHeight="1" x14ac:dyDescent="0.3">
      <c r="A229" s="7"/>
      <c r="B229" s="3"/>
      <c r="C229" s="3"/>
      <c r="D229" s="5"/>
      <c r="E229" s="6"/>
      <c r="F229" s="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2.75" customHeight="1" x14ac:dyDescent="0.3">
      <c r="A230" s="7"/>
      <c r="B230" s="3"/>
      <c r="C230" s="3"/>
      <c r="D230" s="5"/>
      <c r="E230" s="6"/>
      <c r="F230" s="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2.75" customHeight="1" x14ac:dyDescent="0.3">
      <c r="A231" s="7"/>
      <c r="B231" s="3"/>
      <c r="C231" s="3"/>
      <c r="D231" s="5"/>
      <c r="E231" s="6"/>
      <c r="F231" s="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2.75" customHeight="1" x14ac:dyDescent="0.3">
      <c r="A232" s="7"/>
      <c r="B232" s="3"/>
      <c r="C232" s="3"/>
      <c r="D232" s="5"/>
      <c r="E232" s="6"/>
      <c r="F232" s="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2.75" customHeight="1" x14ac:dyDescent="0.3">
      <c r="A233" s="7"/>
      <c r="B233" s="3"/>
      <c r="C233" s="3"/>
      <c r="D233" s="5"/>
      <c r="E233" s="6"/>
      <c r="F233" s="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2.75" customHeight="1" x14ac:dyDescent="0.3">
      <c r="A234" s="7"/>
      <c r="B234" s="3"/>
      <c r="C234" s="3"/>
      <c r="D234" s="5"/>
      <c r="E234" s="6"/>
      <c r="F234" s="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2.75" customHeight="1" x14ac:dyDescent="0.3">
      <c r="A235" s="7"/>
      <c r="B235" s="3"/>
      <c r="C235" s="3"/>
      <c r="D235" s="5"/>
      <c r="E235" s="6"/>
      <c r="F235" s="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2.75" customHeight="1" x14ac:dyDescent="0.3">
      <c r="A236" s="7"/>
      <c r="B236" s="3"/>
      <c r="C236" s="3"/>
      <c r="D236" s="5"/>
      <c r="E236" s="6"/>
      <c r="F236" s="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2.75" customHeight="1" x14ac:dyDescent="0.3">
      <c r="A237" s="7"/>
      <c r="B237" s="3"/>
      <c r="C237" s="3"/>
      <c r="D237" s="5"/>
      <c r="E237" s="6"/>
      <c r="F237" s="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2.75" customHeight="1" x14ac:dyDescent="0.3">
      <c r="A238" s="7"/>
      <c r="B238" s="3"/>
      <c r="C238" s="3"/>
      <c r="D238" s="5"/>
      <c r="E238" s="6"/>
      <c r="F238" s="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2.75" customHeight="1" x14ac:dyDescent="0.3">
      <c r="A239" s="7"/>
      <c r="B239" s="3"/>
      <c r="C239" s="3"/>
      <c r="D239" s="5"/>
      <c r="E239" s="6"/>
      <c r="F239" s="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t="12.75" customHeight="1" x14ac:dyDescent="0.3">
      <c r="A240" s="7"/>
      <c r="B240" s="3"/>
      <c r="C240" s="3"/>
      <c r="D240" s="5"/>
      <c r="E240" s="6"/>
      <c r="F240" s="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2.75" customHeight="1" x14ac:dyDescent="0.3">
      <c r="A241" s="7"/>
      <c r="B241" s="3"/>
      <c r="C241" s="3"/>
      <c r="D241" s="5"/>
      <c r="E241" s="6"/>
      <c r="F241" s="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t="12.75" customHeight="1" x14ac:dyDescent="0.3">
      <c r="A242" s="7"/>
      <c r="B242" s="3"/>
      <c r="C242" s="3"/>
      <c r="D242" s="5"/>
      <c r="E242" s="6"/>
      <c r="F242" s="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2.75" customHeight="1" x14ac:dyDescent="0.3">
      <c r="A243" s="7"/>
      <c r="B243" s="3"/>
      <c r="C243" s="3"/>
      <c r="D243" s="5"/>
      <c r="E243" s="6"/>
      <c r="F243" s="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2.75" customHeight="1" x14ac:dyDescent="0.3">
      <c r="A244" s="7"/>
      <c r="B244" s="3"/>
      <c r="C244" s="3"/>
      <c r="D244" s="5"/>
      <c r="E244" s="6"/>
      <c r="F244" s="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2.75" customHeight="1" x14ac:dyDescent="0.3">
      <c r="A245" s="7"/>
      <c r="B245" s="3"/>
      <c r="C245" s="3"/>
      <c r="D245" s="5"/>
      <c r="E245" s="6"/>
      <c r="F245" s="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2.75" customHeight="1" x14ac:dyDescent="0.3">
      <c r="A246" s="7"/>
      <c r="B246" s="3"/>
      <c r="C246" s="3"/>
      <c r="D246" s="5"/>
      <c r="E246" s="6"/>
      <c r="F246" s="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2.75" customHeight="1" x14ac:dyDescent="0.3">
      <c r="A247" s="7"/>
      <c r="B247" s="3"/>
      <c r="C247" s="3"/>
      <c r="D247" s="5"/>
      <c r="E247" s="6"/>
      <c r="F247" s="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2.75" customHeight="1" x14ac:dyDescent="0.3">
      <c r="A248" s="7"/>
      <c r="B248" s="3"/>
      <c r="C248" s="3"/>
      <c r="D248" s="5"/>
      <c r="E248" s="6"/>
      <c r="F248" s="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2.75" customHeight="1" x14ac:dyDescent="0.3">
      <c r="A249" s="7"/>
      <c r="B249" s="3"/>
      <c r="C249" s="3"/>
      <c r="D249" s="5"/>
      <c r="E249" s="6"/>
      <c r="F249" s="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2.75" customHeight="1" x14ac:dyDescent="0.3">
      <c r="A250" s="7"/>
      <c r="B250" s="3"/>
      <c r="C250" s="3"/>
      <c r="D250" s="5"/>
      <c r="E250" s="6"/>
      <c r="F250" s="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2.75" customHeight="1" x14ac:dyDescent="0.3">
      <c r="A251" s="7"/>
      <c r="B251" s="3"/>
      <c r="C251" s="3"/>
      <c r="D251" s="5"/>
      <c r="E251" s="6"/>
      <c r="F251" s="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2.75" customHeight="1" x14ac:dyDescent="0.3">
      <c r="A252" s="7"/>
      <c r="B252" s="3"/>
      <c r="C252" s="3"/>
      <c r="D252" s="5"/>
      <c r="E252" s="6"/>
      <c r="F252" s="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2.75" customHeight="1" x14ac:dyDescent="0.3">
      <c r="A253" s="7"/>
      <c r="B253" s="3"/>
      <c r="C253" s="3"/>
      <c r="D253" s="5"/>
      <c r="E253" s="6"/>
      <c r="F253" s="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2.75" customHeight="1" x14ac:dyDescent="0.3">
      <c r="A254" s="7"/>
      <c r="B254" s="3"/>
      <c r="C254" s="3"/>
      <c r="D254" s="5"/>
      <c r="E254" s="6"/>
      <c r="F254" s="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2.75" customHeight="1" x14ac:dyDescent="0.3">
      <c r="A255" s="7"/>
      <c r="B255" s="3"/>
      <c r="C255" s="3"/>
      <c r="D255" s="5"/>
      <c r="E255" s="6"/>
      <c r="F255" s="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2.75" customHeight="1" x14ac:dyDescent="0.3">
      <c r="A256" s="7"/>
      <c r="B256" s="3"/>
      <c r="C256" s="3"/>
      <c r="D256" s="5"/>
      <c r="E256" s="6"/>
      <c r="F256" s="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2.75" customHeight="1" x14ac:dyDescent="0.3">
      <c r="A257" s="7"/>
      <c r="B257" s="3"/>
      <c r="C257" s="3"/>
      <c r="D257" s="5"/>
      <c r="E257" s="6"/>
      <c r="F257" s="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2.75" customHeight="1" x14ac:dyDescent="0.3">
      <c r="A258" s="7"/>
      <c r="B258" s="3"/>
      <c r="C258" s="3"/>
      <c r="D258" s="5"/>
      <c r="E258" s="6"/>
      <c r="F258" s="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2.75" customHeight="1" x14ac:dyDescent="0.3">
      <c r="A259" s="7"/>
      <c r="B259" s="3"/>
      <c r="C259" s="3"/>
      <c r="D259" s="5"/>
      <c r="E259" s="6"/>
      <c r="F259" s="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2.75" customHeight="1" x14ac:dyDescent="0.3">
      <c r="A260" s="7"/>
      <c r="B260" s="3"/>
      <c r="C260" s="3"/>
      <c r="D260" s="5"/>
      <c r="E260" s="6"/>
      <c r="F260" s="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2.75" customHeight="1" x14ac:dyDescent="0.3">
      <c r="A261" s="7"/>
      <c r="B261" s="3"/>
      <c r="C261" s="3"/>
      <c r="D261" s="5"/>
      <c r="E261" s="6"/>
      <c r="F261" s="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2.75" customHeight="1" x14ac:dyDescent="0.3">
      <c r="A262" s="7"/>
      <c r="B262" s="3"/>
      <c r="C262" s="3"/>
      <c r="D262" s="5"/>
      <c r="E262" s="6"/>
      <c r="F262" s="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2.75" customHeight="1" x14ac:dyDescent="0.3">
      <c r="A263" s="7"/>
      <c r="B263" s="3"/>
      <c r="C263" s="3"/>
      <c r="D263" s="5"/>
      <c r="E263" s="6"/>
      <c r="F263" s="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2.75" customHeight="1" x14ac:dyDescent="0.3">
      <c r="A264" s="7"/>
      <c r="B264" s="3"/>
      <c r="C264" s="3"/>
      <c r="D264" s="5"/>
      <c r="E264" s="6"/>
      <c r="F264" s="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2.75" customHeight="1" x14ac:dyDescent="0.3">
      <c r="A265" s="7"/>
      <c r="B265" s="3"/>
      <c r="C265" s="3"/>
      <c r="D265" s="5"/>
      <c r="E265" s="6"/>
      <c r="F265" s="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2.75" customHeight="1" x14ac:dyDescent="0.3">
      <c r="A266" s="7"/>
      <c r="B266" s="3"/>
      <c r="C266" s="3"/>
      <c r="D266" s="5"/>
      <c r="E266" s="6"/>
      <c r="F266" s="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2.75" customHeight="1" x14ac:dyDescent="0.3">
      <c r="A267" s="7"/>
      <c r="B267" s="3"/>
      <c r="C267" s="3"/>
      <c r="D267" s="5"/>
      <c r="E267" s="6"/>
      <c r="F267" s="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2.75" customHeight="1" x14ac:dyDescent="0.3">
      <c r="A268" s="7"/>
      <c r="B268" s="3"/>
      <c r="C268" s="3"/>
      <c r="D268" s="5"/>
      <c r="E268" s="6"/>
      <c r="F268" s="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2.75" customHeight="1" x14ac:dyDescent="0.3">
      <c r="A269" s="7"/>
      <c r="B269" s="3"/>
      <c r="C269" s="3"/>
      <c r="D269" s="5"/>
      <c r="E269" s="6"/>
      <c r="F269" s="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2.75" customHeight="1" x14ac:dyDescent="0.3">
      <c r="A270" s="7"/>
      <c r="B270" s="3"/>
      <c r="C270" s="3"/>
      <c r="D270" s="5"/>
      <c r="E270" s="6"/>
      <c r="F270" s="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2.75" customHeight="1" x14ac:dyDescent="0.3">
      <c r="A271" s="7"/>
      <c r="B271" s="3"/>
      <c r="C271" s="3"/>
      <c r="D271" s="5"/>
      <c r="E271" s="6"/>
      <c r="F271" s="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2.75" customHeight="1" x14ac:dyDescent="0.3">
      <c r="A272" s="7"/>
      <c r="B272" s="3"/>
      <c r="C272" s="3"/>
      <c r="D272" s="5"/>
      <c r="E272" s="6"/>
      <c r="F272" s="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2.75" customHeight="1" x14ac:dyDescent="0.3">
      <c r="A273" s="7"/>
      <c r="B273" s="3"/>
      <c r="C273" s="3"/>
      <c r="D273" s="5"/>
      <c r="E273" s="6"/>
      <c r="F273" s="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2.75" customHeight="1" x14ac:dyDescent="0.3">
      <c r="A274" s="7"/>
      <c r="B274" s="3"/>
      <c r="C274" s="3"/>
      <c r="D274" s="5"/>
      <c r="E274" s="6"/>
      <c r="F274" s="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2.75" customHeight="1" x14ac:dyDescent="0.3">
      <c r="A275" s="7"/>
      <c r="B275" s="3"/>
      <c r="C275" s="3"/>
      <c r="D275" s="5"/>
      <c r="E275" s="6"/>
      <c r="F275" s="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2.75" customHeight="1" x14ac:dyDescent="0.3">
      <c r="A276" s="7"/>
      <c r="B276" s="3"/>
      <c r="C276" s="3"/>
      <c r="D276" s="5"/>
      <c r="E276" s="6"/>
      <c r="F276" s="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2.75" customHeight="1" x14ac:dyDescent="0.3">
      <c r="A277" s="7"/>
      <c r="B277" s="3"/>
      <c r="C277" s="3"/>
      <c r="D277" s="5"/>
      <c r="E277" s="6"/>
      <c r="F277" s="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2.75" customHeight="1" x14ac:dyDescent="0.3">
      <c r="A278" s="7"/>
      <c r="B278" s="3"/>
      <c r="C278" s="3"/>
      <c r="D278" s="5"/>
      <c r="E278" s="6"/>
      <c r="F278" s="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2.75" customHeight="1" x14ac:dyDescent="0.3">
      <c r="A279" s="7"/>
      <c r="B279" s="3"/>
      <c r="C279" s="3"/>
      <c r="D279" s="5"/>
      <c r="E279" s="6"/>
      <c r="F279" s="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2.75" customHeight="1" x14ac:dyDescent="0.3">
      <c r="A280" s="7"/>
      <c r="B280" s="3"/>
      <c r="C280" s="3"/>
      <c r="D280" s="5"/>
      <c r="E280" s="6"/>
      <c r="F280" s="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2.75" customHeight="1" x14ac:dyDescent="0.3">
      <c r="A281" s="7"/>
      <c r="B281" s="3"/>
      <c r="C281" s="3"/>
      <c r="D281" s="5"/>
      <c r="E281" s="6"/>
      <c r="F281" s="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2.75" customHeight="1" x14ac:dyDescent="0.3">
      <c r="A282" s="7"/>
      <c r="B282" s="3"/>
      <c r="C282" s="3"/>
      <c r="D282" s="5"/>
      <c r="E282" s="6"/>
      <c r="F282" s="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2.75" customHeight="1" x14ac:dyDescent="0.3">
      <c r="A283" s="7"/>
      <c r="B283" s="3"/>
      <c r="C283" s="3"/>
      <c r="D283" s="5"/>
      <c r="E283" s="6"/>
      <c r="F283" s="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2.75" customHeight="1" x14ac:dyDescent="0.3">
      <c r="A284" s="7"/>
      <c r="B284" s="3"/>
      <c r="C284" s="3"/>
      <c r="D284" s="5"/>
      <c r="E284" s="6"/>
      <c r="F284" s="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2.75" customHeight="1" x14ac:dyDescent="0.3">
      <c r="A285" s="7"/>
      <c r="B285" s="3"/>
      <c r="C285" s="3"/>
      <c r="D285" s="5"/>
      <c r="E285" s="6"/>
      <c r="F285" s="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2.75" customHeight="1" x14ac:dyDescent="0.3">
      <c r="A286" s="7"/>
      <c r="B286" s="3"/>
      <c r="C286" s="3"/>
      <c r="D286" s="5"/>
      <c r="E286" s="6"/>
      <c r="F286" s="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2.75" customHeight="1" x14ac:dyDescent="0.3">
      <c r="A287" s="7"/>
      <c r="B287" s="3"/>
      <c r="C287" s="3"/>
      <c r="D287" s="5"/>
      <c r="E287" s="6"/>
      <c r="F287" s="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2.75" customHeight="1" x14ac:dyDescent="0.3">
      <c r="A288" s="7"/>
      <c r="B288" s="3"/>
      <c r="C288" s="3"/>
      <c r="D288" s="5"/>
      <c r="E288" s="6"/>
      <c r="F288" s="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2.75" customHeight="1" x14ac:dyDescent="0.3">
      <c r="A289" s="7"/>
      <c r="B289" s="3"/>
      <c r="C289" s="3"/>
      <c r="D289" s="5"/>
      <c r="E289" s="6"/>
      <c r="F289" s="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2.75" customHeight="1" x14ac:dyDescent="0.3">
      <c r="A290" s="7"/>
      <c r="B290" s="3"/>
      <c r="C290" s="3"/>
      <c r="D290" s="5"/>
      <c r="E290" s="6"/>
      <c r="F290" s="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2.75" customHeight="1" x14ac:dyDescent="0.3">
      <c r="A291" s="7"/>
      <c r="B291" s="3"/>
      <c r="C291" s="3"/>
      <c r="D291" s="5"/>
      <c r="E291" s="6"/>
      <c r="F291" s="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2.75" customHeight="1" x14ac:dyDescent="0.3">
      <c r="A292" s="7"/>
      <c r="B292" s="3"/>
      <c r="C292" s="3"/>
      <c r="D292" s="5"/>
      <c r="E292" s="6"/>
      <c r="F292" s="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2.75" customHeight="1" x14ac:dyDescent="0.3">
      <c r="A293" s="7"/>
      <c r="B293" s="3"/>
      <c r="C293" s="3"/>
      <c r="D293" s="5"/>
      <c r="E293" s="6"/>
      <c r="F293" s="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2.75" customHeight="1" x14ac:dyDescent="0.3">
      <c r="A294" s="7"/>
      <c r="B294" s="3"/>
      <c r="C294" s="3"/>
      <c r="D294" s="5"/>
      <c r="E294" s="6"/>
      <c r="F294" s="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2.75" customHeight="1" x14ac:dyDescent="0.3">
      <c r="A295" s="7"/>
      <c r="B295" s="3"/>
      <c r="C295" s="3"/>
      <c r="D295" s="5"/>
      <c r="E295" s="6"/>
      <c r="F295" s="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2.75" customHeight="1" x14ac:dyDescent="0.3">
      <c r="A296" s="7"/>
      <c r="B296" s="3"/>
      <c r="C296" s="3"/>
      <c r="D296" s="5"/>
      <c r="E296" s="6"/>
      <c r="F296" s="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2.75" customHeight="1" x14ac:dyDescent="0.3">
      <c r="A297" s="7"/>
      <c r="B297" s="3"/>
      <c r="C297" s="3"/>
      <c r="D297" s="5"/>
      <c r="E297" s="6"/>
      <c r="F297" s="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2.75" customHeight="1" x14ac:dyDescent="0.3">
      <c r="A298" s="7"/>
      <c r="B298" s="3"/>
      <c r="C298" s="3"/>
      <c r="D298" s="5"/>
      <c r="E298" s="6"/>
      <c r="F298" s="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2.75" customHeight="1" x14ac:dyDescent="0.3">
      <c r="A299" s="7"/>
      <c r="B299" s="3"/>
      <c r="C299" s="3"/>
      <c r="D299" s="5"/>
      <c r="E299" s="6"/>
      <c r="F299" s="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2.75" customHeight="1" x14ac:dyDescent="0.3">
      <c r="A300" s="7"/>
      <c r="B300" s="3"/>
      <c r="C300" s="3"/>
      <c r="D300" s="5"/>
      <c r="E300" s="6"/>
      <c r="F300" s="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2.75" customHeight="1" x14ac:dyDescent="0.3">
      <c r="A301" s="7"/>
      <c r="B301" s="3"/>
      <c r="C301" s="3"/>
      <c r="D301" s="5"/>
      <c r="E301" s="6"/>
      <c r="F301" s="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2.75" customHeight="1" x14ac:dyDescent="0.3">
      <c r="A302" s="7"/>
      <c r="B302" s="3"/>
      <c r="C302" s="3"/>
      <c r="D302" s="5"/>
      <c r="E302" s="6"/>
      <c r="F302" s="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2.75" customHeight="1" x14ac:dyDescent="0.3">
      <c r="A303" s="7"/>
      <c r="B303" s="3"/>
      <c r="C303" s="3"/>
      <c r="D303" s="5"/>
      <c r="E303" s="6"/>
      <c r="F303" s="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2.75" customHeight="1" x14ac:dyDescent="0.3">
      <c r="A304" s="7"/>
      <c r="B304" s="3"/>
      <c r="C304" s="3"/>
      <c r="D304" s="5"/>
      <c r="E304" s="6"/>
      <c r="F304" s="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2.75" customHeight="1" x14ac:dyDescent="0.3">
      <c r="A305" s="7"/>
      <c r="B305" s="3"/>
      <c r="C305" s="3"/>
      <c r="D305" s="5"/>
      <c r="E305" s="6"/>
      <c r="F305" s="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2.75" customHeight="1" x14ac:dyDescent="0.3">
      <c r="A306" s="7"/>
      <c r="B306" s="3"/>
      <c r="C306" s="3"/>
      <c r="D306" s="5"/>
      <c r="E306" s="6"/>
      <c r="F306" s="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2.75" customHeight="1" x14ac:dyDescent="0.3">
      <c r="A307" s="7"/>
      <c r="B307" s="3"/>
      <c r="C307" s="3"/>
      <c r="D307" s="5"/>
      <c r="E307" s="6"/>
      <c r="F307" s="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2.75" customHeight="1" x14ac:dyDescent="0.3">
      <c r="A308" s="7"/>
      <c r="B308" s="3"/>
      <c r="C308" s="3"/>
      <c r="D308" s="5"/>
      <c r="E308" s="6"/>
      <c r="F308" s="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2.75" customHeight="1" x14ac:dyDescent="0.3">
      <c r="A309" s="7"/>
      <c r="B309" s="3"/>
      <c r="C309" s="3"/>
      <c r="D309" s="5"/>
      <c r="E309" s="6"/>
      <c r="F309" s="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2.75" customHeight="1" x14ac:dyDescent="0.3">
      <c r="A310" s="7"/>
      <c r="B310" s="3"/>
      <c r="C310" s="3"/>
      <c r="D310" s="5"/>
      <c r="E310" s="6"/>
      <c r="F310" s="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2.75" customHeight="1" x14ac:dyDescent="0.3">
      <c r="A311" s="7"/>
      <c r="B311" s="3"/>
      <c r="C311" s="3"/>
      <c r="D311" s="5"/>
      <c r="E311" s="6"/>
      <c r="F311" s="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2.75" customHeight="1" x14ac:dyDescent="0.3">
      <c r="A312" s="7"/>
      <c r="B312" s="3"/>
      <c r="C312" s="3"/>
      <c r="D312" s="5"/>
      <c r="E312" s="6"/>
      <c r="F312" s="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2.75" customHeight="1" x14ac:dyDescent="0.3">
      <c r="A313" s="7"/>
      <c r="B313" s="3"/>
      <c r="C313" s="3"/>
      <c r="D313" s="5"/>
      <c r="E313" s="6"/>
      <c r="F313" s="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2.75" customHeight="1" x14ac:dyDescent="0.3">
      <c r="A314" s="7"/>
      <c r="B314" s="3"/>
      <c r="C314" s="3"/>
      <c r="D314" s="5"/>
      <c r="E314" s="6"/>
      <c r="F314" s="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2.75" customHeight="1" x14ac:dyDescent="0.3">
      <c r="A315" s="7"/>
      <c r="B315" s="3"/>
      <c r="C315" s="3"/>
      <c r="D315" s="5"/>
      <c r="E315" s="6"/>
      <c r="F315" s="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2.75" customHeight="1" x14ac:dyDescent="0.3">
      <c r="A316" s="7"/>
      <c r="B316" s="3"/>
      <c r="C316" s="3"/>
      <c r="D316" s="5"/>
      <c r="E316" s="6"/>
      <c r="F316" s="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2.75" customHeight="1" x14ac:dyDescent="0.3">
      <c r="A317" s="7"/>
      <c r="B317" s="3"/>
      <c r="C317" s="3"/>
      <c r="D317" s="5"/>
      <c r="E317" s="6"/>
      <c r="F317" s="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2.75" customHeight="1" x14ac:dyDescent="0.3">
      <c r="A318" s="7"/>
      <c r="B318" s="3"/>
      <c r="C318" s="3"/>
      <c r="D318" s="5"/>
      <c r="E318" s="6"/>
      <c r="F318" s="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2.75" customHeight="1" x14ac:dyDescent="0.3">
      <c r="A319" s="7"/>
      <c r="B319" s="3"/>
      <c r="C319" s="3"/>
      <c r="D319" s="5"/>
      <c r="E319" s="6"/>
      <c r="F319" s="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2.75" customHeight="1" x14ac:dyDescent="0.3">
      <c r="A320" s="7"/>
      <c r="B320" s="3"/>
      <c r="C320" s="3"/>
      <c r="D320" s="5"/>
      <c r="E320" s="6"/>
      <c r="F320" s="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2.75" customHeight="1" x14ac:dyDescent="0.3">
      <c r="A321" s="7"/>
      <c r="B321" s="3"/>
      <c r="C321" s="3"/>
      <c r="D321" s="5"/>
      <c r="E321" s="6"/>
      <c r="F321" s="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2.75" customHeight="1" x14ac:dyDescent="0.3">
      <c r="A322" s="7"/>
      <c r="B322" s="3"/>
      <c r="C322" s="3"/>
      <c r="D322" s="5"/>
      <c r="E322" s="6"/>
      <c r="F322" s="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2.75" customHeight="1" x14ac:dyDescent="0.3">
      <c r="A323" s="7"/>
      <c r="B323" s="3"/>
      <c r="C323" s="3"/>
      <c r="D323" s="5"/>
      <c r="E323" s="6"/>
      <c r="F323" s="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2.75" customHeight="1" x14ac:dyDescent="0.3">
      <c r="A324" s="7"/>
      <c r="B324" s="3"/>
      <c r="C324" s="3"/>
      <c r="D324" s="5"/>
      <c r="E324" s="6"/>
      <c r="F324" s="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2.75" customHeight="1" x14ac:dyDescent="0.3">
      <c r="A325" s="7"/>
      <c r="B325" s="3"/>
      <c r="C325" s="3"/>
      <c r="D325" s="5"/>
      <c r="E325" s="6"/>
      <c r="F325" s="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2.75" customHeight="1" x14ac:dyDescent="0.3">
      <c r="A326" s="7"/>
      <c r="B326" s="3"/>
      <c r="C326" s="3"/>
      <c r="D326" s="5"/>
      <c r="E326" s="6"/>
      <c r="F326" s="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2.75" customHeight="1" x14ac:dyDescent="0.3">
      <c r="A327" s="7"/>
      <c r="B327" s="3"/>
      <c r="C327" s="3"/>
      <c r="D327" s="5"/>
      <c r="E327" s="6"/>
      <c r="F327" s="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2.75" customHeight="1" x14ac:dyDescent="0.3">
      <c r="A328" s="7"/>
      <c r="B328" s="3"/>
      <c r="C328" s="3"/>
      <c r="D328" s="5"/>
      <c r="E328" s="6"/>
      <c r="F328" s="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2.75" customHeight="1" x14ac:dyDescent="0.3">
      <c r="A329" s="7"/>
      <c r="B329" s="3"/>
      <c r="C329" s="3"/>
      <c r="D329" s="5"/>
      <c r="E329" s="6"/>
      <c r="F329" s="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2.75" customHeight="1" x14ac:dyDescent="0.3">
      <c r="A330" s="7"/>
      <c r="B330" s="3"/>
      <c r="C330" s="3"/>
      <c r="D330" s="5"/>
      <c r="E330" s="6"/>
      <c r="F330" s="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2.75" customHeight="1" x14ac:dyDescent="0.3">
      <c r="A331" s="7"/>
      <c r="B331" s="3"/>
      <c r="C331" s="3"/>
      <c r="D331" s="5"/>
      <c r="E331" s="6"/>
      <c r="F331" s="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2.75" customHeight="1" x14ac:dyDescent="0.3">
      <c r="A332" s="7"/>
      <c r="B332" s="3"/>
      <c r="C332" s="3"/>
      <c r="D332" s="5"/>
      <c r="E332" s="6"/>
      <c r="F332" s="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2.75" customHeight="1" x14ac:dyDescent="0.3">
      <c r="A333" s="7"/>
      <c r="B333" s="3"/>
      <c r="C333" s="3"/>
      <c r="D333" s="5"/>
      <c r="E333" s="6"/>
      <c r="F333" s="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2.75" customHeight="1" x14ac:dyDescent="0.3">
      <c r="A334" s="7"/>
      <c r="B334" s="3"/>
      <c r="C334" s="3"/>
      <c r="D334" s="5"/>
      <c r="E334" s="6"/>
      <c r="F334" s="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2.75" customHeight="1" x14ac:dyDescent="0.3">
      <c r="A335" s="7"/>
      <c r="B335" s="3"/>
      <c r="C335" s="3"/>
      <c r="D335" s="5"/>
      <c r="E335" s="6"/>
      <c r="F335" s="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2.75" customHeight="1" x14ac:dyDescent="0.3">
      <c r="A336" s="7"/>
      <c r="B336" s="3"/>
      <c r="C336" s="3"/>
      <c r="D336" s="5"/>
      <c r="E336" s="6"/>
      <c r="F336" s="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2.75" customHeight="1" x14ac:dyDescent="0.3">
      <c r="A337" s="7"/>
      <c r="B337" s="3"/>
      <c r="C337" s="3"/>
      <c r="D337" s="5"/>
      <c r="E337" s="6"/>
      <c r="F337" s="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2.75" customHeight="1" x14ac:dyDescent="0.3">
      <c r="A338" s="7"/>
      <c r="B338" s="3"/>
      <c r="C338" s="3"/>
      <c r="D338" s="5"/>
      <c r="E338" s="6"/>
      <c r="F338" s="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2.75" customHeight="1" x14ac:dyDescent="0.3">
      <c r="A339" s="7"/>
      <c r="B339" s="3"/>
      <c r="C339" s="3"/>
      <c r="D339" s="5"/>
      <c r="E339" s="6"/>
      <c r="F339" s="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2.75" customHeight="1" x14ac:dyDescent="0.3">
      <c r="A340" s="7"/>
      <c r="B340" s="3"/>
      <c r="C340" s="3"/>
      <c r="D340" s="5"/>
      <c r="E340" s="6"/>
      <c r="F340" s="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2.75" customHeight="1" x14ac:dyDescent="0.3">
      <c r="A341" s="7"/>
      <c r="B341" s="3"/>
      <c r="C341" s="3"/>
      <c r="D341" s="5"/>
      <c r="E341" s="6"/>
      <c r="F341" s="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2.75" customHeight="1" x14ac:dyDescent="0.3">
      <c r="A342" s="7"/>
      <c r="B342" s="3"/>
      <c r="C342" s="3"/>
      <c r="D342" s="5"/>
      <c r="E342" s="6"/>
      <c r="F342" s="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2.75" customHeight="1" x14ac:dyDescent="0.3">
      <c r="A343" s="7"/>
      <c r="B343" s="3"/>
      <c r="C343" s="3"/>
      <c r="D343" s="5"/>
      <c r="E343" s="6"/>
      <c r="F343" s="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2.75" customHeight="1" x14ac:dyDescent="0.3">
      <c r="A344" s="7"/>
      <c r="B344" s="3"/>
      <c r="C344" s="3"/>
      <c r="D344" s="5"/>
      <c r="E344" s="6"/>
      <c r="F344" s="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2.75" customHeight="1" x14ac:dyDescent="0.3">
      <c r="A345" s="7"/>
      <c r="B345" s="3"/>
      <c r="C345" s="3"/>
      <c r="D345" s="5"/>
      <c r="E345" s="6"/>
      <c r="F345" s="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2.75" customHeight="1" x14ac:dyDescent="0.3">
      <c r="A346" s="7"/>
      <c r="B346" s="3"/>
      <c r="C346" s="3"/>
      <c r="D346" s="5"/>
      <c r="E346" s="6"/>
      <c r="F346" s="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2.75" customHeight="1" x14ac:dyDescent="0.3">
      <c r="A347" s="7"/>
      <c r="B347" s="3"/>
      <c r="C347" s="3"/>
      <c r="D347" s="5"/>
      <c r="E347" s="6"/>
      <c r="F347" s="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2.75" customHeight="1" x14ac:dyDescent="0.3">
      <c r="A348" s="7"/>
      <c r="B348" s="3"/>
      <c r="C348" s="3"/>
      <c r="D348" s="5"/>
      <c r="E348" s="6"/>
      <c r="F348" s="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2.75" customHeight="1" x14ac:dyDescent="0.3">
      <c r="A349" s="7"/>
      <c r="B349" s="3"/>
      <c r="C349" s="3"/>
      <c r="D349" s="5"/>
      <c r="E349" s="6"/>
      <c r="F349" s="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2.75" customHeight="1" x14ac:dyDescent="0.3">
      <c r="A350" s="7"/>
      <c r="B350" s="3"/>
      <c r="C350" s="3"/>
      <c r="D350" s="5"/>
      <c r="E350" s="6"/>
      <c r="F350" s="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2.75" customHeight="1" x14ac:dyDescent="0.3">
      <c r="A351" s="7"/>
      <c r="B351" s="3"/>
      <c r="C351" s="3"/>
      <c r="D351" s="5"/>
      <c r="E351" s="6"/>
      <c r="F351" s="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2.75" customHeight="1" x14ac:dyDescent="0.3">
      <c r="A352" s="7"/>
      <c r="B352" s="3"/>
      <c r="C352" s="3"/>
      <c r="D352" s="5"/>
      <c r="E352" s="6"/>
      <c r="F352" s="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2.75" customHeight="1" x14ac:dyDescent="0.3">
      <c r="A353" s="7"/>
      <c r="B353" s="3"/>
      <c r="C353" s="3"/>
      <c r="D353" s="5"/>
      <c r="E353" s="6"/>
      <c r="F353" s="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2.75" customHeight="1" x14ac:dyDescent="0.3">
      <c r="A354" s="7"/>
      <c r="B354" s="3"/>
      <c r="C354" s="3"/>
      <c r="D354" s="5"/>
      <c r="E354" s="6"/>
      <c r="F354" s="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2.75" customHeight="1" x14ac:dyDescent="0.3">
      <c r="A355" s="7"/>
      <c r="B355" s="3"/>
      <c r="C355" s="3"/>
      <c r="D355" s="5"/>
      <c r="E355" s="6"/>
      <c r="F355" s="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2.75" customHeight="1" x14ac:dyDescent="0.3">
      <c r="A356" s="7"/>
      <c r="B356" s="3"/>
      <c r="C356" s="3"/>
      <c r="D356" s="5"/>
      <c r="E356" s="6"/>
      <c r="F356" s="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2.75" customHeight="1" x14ac:dyDescent="0.3">
      <c r="A357" s="7"/>
      <c r="B357" s="3"/>
      <c r="C357" s="3"/>
      <c r="D357" s="5"/>
      <c r="E357" s="6"/>
      <c r="F357" s="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2.75" customHeight="1" x14ac:dyDescent="0.3">
      <c r="A358" s="7"/>
      <c r="B358" s="3"/>
      <c r="C358" s="3"/>
      <c r="D358" s="5"/>
      <c r="E358" s="6"/>
      <c r="F358" s="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2.75" customHeight="1" x14ac:dyDescent="0.3">
      <c r="A359" s="7"/>
      <c r="B359" s="3"/>
      <c r="C359" s="3"/>
      <c r="D359" s="5"/>
      <c r="E359" s="6"/>
      <c r="F359" s="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2.75" customHeight="1" x14ac:dyDescent="0.3">
      <c r="A360" s="7"/>
      <c r="B360" s="3"/>
      <c r="C360" s="3"/>
      <c r="D360" s="5"/>
      <c r="E360" s="6"/>
      <c r="F360" s="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2.75" customHeight="1" x14ac:dyDescent="0.3">
      <c r="A361" s="7"/>
      <c r="B361" s="3"/>
      <c r="C361" s="3"/>
      <c r="D361" s="5"/>
      <c r="E361" s="6"/>
      <c r="F361" s="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2.75" customHeight="1" x14ac:dyDescent="0.3">
      <c r="A362" s="7"/>
      <c r="B362" s="3"/>
      <c r="C362" s="3"/>
      <c r="D362" s="5"/>
      <c r="E362" s="6"/>
      <c r="F362" s="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2.75" customHeight="1" x14ac:dyDescent="0.3">
      <c r="A363" s="7"/>
      <c r="B363" s="3"/>
      <c r="C363" s="3"/>
      <c r="D363" s="5"/>
      <c r="E363" s="6"/>
      <c r="F363" s="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2.75" customHeight="1" x14ac:dyDescent="0.3">
      <c r="A364" s="7"/>
      <c r="B364" s="3"/>
      <c r="C364" s="3"/>
      <c r="D364" s="5"/>
      <c r="E364" s="6"/>
      <c r="F364" s="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2.75" customHeight="1" x14ac:dyDescent="0.3">
      <c r="A365" s="7"/>
      <c r="B365" s="3"/>
      <c r="C365" s="3"/>
      <c r="D365" s="5"/>
      <c r="E365" s="6"/>
      <c r="F365" s="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2.75" customHeight="1" x14ac:dyDescent="0.3">
      <c r="A366" s="7"/>
      <c r="B366" s="3"/>
      <c r="C366" s="3"/>
      <c r="D366" s="5"/>
      <c r="E366" s="6"/>
      <c r="F366" s="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2.75" customHeight="1" x14ac:dyDescent="0.3">
      <c r="A367" s="7"/>
      <c r="B367" s="3"/>
      <c r="C367" s="3"/>
      <c r="D367" s="5"/>
      <c r="E367" s="6"/>
      <c r="F367" s="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2.75" customHeight="1" x14ac:dyDescent="0.3">
      <c r="A368" s="7"/>
      <c r="B368" s="3"/>
      <c r="C368" s="3"/>
      <c r="D368" s="5"/>
      <c r="E368" s="6"/>
      <c r="F368" s="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2.75" customHeight="1" x14ac:dyDescent="0.3">
      <c r="A369" s="7"/>
      <c r="B369" s="3"/>
      <c r="C369" s="3"/>
      <c r="D369" s="5"/>
      <c r="E369" s="6"/>
      <c r="F369" s="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2.75" customHeight="1" x14ac:dyDescent="0.3">
      <c r="A370" s="7"/>
      <c r="B370" s="3"/>
      <c r="C370" s="3"/>
      <c r="D370" s="5"/>
      <c r="E370" s="6"/>
      <c r="F370" s="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2.75" customHeight="1" x14ac:dyDescent="0.3">
      <c r="A371" s="7"/>
      <c r="B371" s="3"/>
      <c r="C371" s="3"/>
      <c r="D371" s="5"/>
      <c r="E371" s="6"/>
      <c r="F371" s="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2.75" customHeight="1" x14ac:dyDescent="0.3">
      <c r="A372" s="7"/>
      <c r="B372" s="3"/>
      <c r="C372" s="3"/>
      <c r="D372" s="5"/>
      <c r="E372" s="6"/>
      <c r="F372" s="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2.75" customHeight="1" x14ac:dyDescent="0.3">
      <c r="A373" s="7"/>
      <c r="B373" s="3"/>
      <c r="C373" s="3"/>
      <c r="D373" s="5"/>
      <c r="E373" s="6"/>
      <c r="F373" s="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2.75" customHeight="1" x14ac:dyDescent="0.3">
      <c r="A374" s="7"/>
      <c r="B374" s="3"/>
      <c r="C374" s="3"/>
      <c r="D374" s="5"/>
      <c r="E374" s="6"/>
      <c r="F374" s="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2.75" customHeight="1" x14ac:dyDescent="0.3">
      <c r="A375" s="7"/>
      <c r="B375" s="3"/>
      <c r="C375" s="3"/>
      <c r="D375" s="5"/>
      <c r="E375" s="6"/>
      <c r="F375" s="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2.75" customHeight="1" x14ac:dyDescent="0.3">
      <c r="A376" s="7"/>
      <c r="B376" s="3"/>
      <c r="C376" s="3"/>
      <c r="D376" s="5"/>
      <c r="E376" s="6"/>
      <c r="F376" s="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2.75" customHeight="1" x14ac:dyDescent="0.3">
      <c r="A377" s="7"/>
      <c r="B377" s="3"/>
      <c r="C377" s="3"/>
      <c r="D377" s="5"/>
      <c r="E377" s="6"/>
      <c r="F377" s="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2.75" customHeight="1" x14ac:dyDescent="0.3">
      <c r="A378" s="7"/>
      <c r="B378" s="3"/>
      <c r="C378" s="3"/>
      <c r="D378" s="5"/>
      <c r="E378" s="6"/>
      <c r="F378" s="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2.75" customHeight="1" x14ac:dyDescent="0.3">
      <c r="A379" s="7"/>
      <c r="B379" s="3"/>
      <c r="C379" s="3"/>
      <c r="D379" s="5"/>
      <c r="E379" s="6"/>
      <c r="F379" s="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2.75" customHeight="1" x14ac:dyDescent="0.3">
      <c r="A380" s="7"/>
      <c r="B380" s="3"/>
      <c r="C380" s="3"/>
      <c r="D380" s="5"/>
      <c r="E380" s="6"/>
      <c r="F380" s="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2.75" customHeight="1" x14ac:dyDescent="0.3">
      <c r="A381" s="7"/>
      <c r="B381" s="3"/>
      <c r="C381" s="3"/>
      <c r="D381" s="5"/>
      <c r="E381" s="6"/>
      <c r="F381" s="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2.75" customHeight="1" x14ac:dyDescent="0.3">
      <c r="A382" s="7"/>
      <c r="B382" s="3"/>
      <c r="C382" s="3"/>
      <c r="D382" s="5"/>
      <c r="E382" s="6"/>
      <c r="F382" s="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2.75" customHeight="1" x14ac:dyDescent="0.3">
      <c r="A383" s="7"/>
      <c r="B383" s="3"/>
      <c r="C383" s="3"/>
      <c r="D383" s="5"/>
      <c r="E383" s="6"/>
      <c r="F383" s="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2.75" customHeight="1" x14ac:dyDescent="0.3">
      <c r="A384" s="7"/>
      <c r="B384" s="3"/>
      <c r="C384" s="3"/>
      <c r="D384" s="5"/>
      <c r="E384" s="6"/>
      <c r="F384" s="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2.75" customHeight="1" x14ac:dyDescent="0.3">
      <c r="A385" s="7"/>
      <c r="B385" s="3"/>
      <c r="C385" s="3"/>
      <c r="D385" s="5"/>
      <c r="E385" s="6"/>
      <c r="F385" s="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2.75" customHeight="1" x14ac:dyDescent="0.3">
      <c r="A386" s="7"/>
      <c r="B386" s="3"/>
      <c r="C386" s="3"/>
      <c r="D386" s="5"/>
      <c r="E386" s="6"/>
      <c r="F386" s="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2.75" customHeight="1" x14ac:dyDescent="0.3">
      <c r="A387" s="7"/>
      <c r="B387" s="3"/>
      <c r="C387" s="3"/>
      <c r="D387" s="5"/>
      <c r="E387" s="6"/>
      <c r="F387" s="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2.75" customHeight="1" x14ac:dyDescent="0.3">
      <c r="A388" s="7"/>
      <c r="B388" s="3"/>
      <c r="C388" s="3"/>
      <c r="D388" s="5"/>
      <c r="E388" s="6"/>
      <c r="F388" s="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2.75" customHeight="1" x14ac:dyDescent="0.3">
      <c r="A389" s="7"/>
      <c r="B389" s="3"/>
      <c r="C389" s="3"/>
      <c r="D389" s="5"/>
      <c r="E389" s="6"/>
      <c r="F389" s="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2.75" customHeight="1" x14ac:dyDescent="0.3">
      <c r="A390" s="7"/>
      <c r="B390" s="3"/>
      <c r="C390" s="3"/>
      <c r="D390" s="5"/>
      <c r="E390" s="6"/>
      <c r="F390" s="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2.75" customHeight="1" x14ac:dyDescent="0.3">
      <c r="A391" s="7"/>
      <c r="B391" s="3"/>
      <c r="C391" s="3"/>
      <c r="D391" s="5"/>
      <c r="E391" s="6"/>
      <c r="F391" s="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2.75" customHeight="1" x14ac:dyDescent="0.3">
      <c r="A392" s="7"/>
      <c r="B392" s="3"/>
      <c r="C392" s="3"/>
      <c r="D392" s="5"/>
      <c r="E392" s="6"/>
      <c r="F392" s="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2.75" customHeight="1" x14ac:dyDescent="0.3">
      <c r="A393" s="7"/>
      <c r="B393" s="3"/>
      <c r="C393" s="3"/>
      <c r="D393" s="5"/>
      <c r="E393" s="6"/>
      <c r="F393" s="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2.75" customHeight="1" x14ac:dyDescent="0.3">
      <c r="A394" s="7"/>
      <c r="B394" s="3"/>
      <c r="C394" s="3"/>
      <c r="D394" s="5"/>
      <c r="E394" s="6"/>
      <c r="F394" s="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2.75" customHeight="1" x14ac:dyDescent="0.3">
      <c r="A395" s="7"/>
      <c r="B395" s="3"/>
      <c r="C395" s="3"/>
      <c r="D395" s="5"/>
      <c r="E395" s="6"/>
      <c r="F395" s="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2.75" customHeight="1" x14ac:dyDescent="0.3">
      <c r="A396" s="7"/>
      <c r="B396" s="3"/>
      <c r="C396" s="3"/>
      <c r="D396" s="5"/>
      <c r="E396" s="6"/>
      <c r="F396" s="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2.75" customHeight="1" x14ac:dyDescent="0.3">
      <c r="A397" s="7"/>
      <c r="B397" s="3"/>
      <c r="C397" s="3"/>
      <c r="D397" s="5"/>
      <c r="E397" s="6"/>
      <c r="F397" s="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2.75" customHeight="1" x14ac:dyDescent="0.3">
      <c r="A398" s="7"/>
      <c r="B398" s="3"/>
      <c r="C398" s="3"/>
      <c r="D398" s="5"/>
      <c r="E398" s="6"/>
      <c r="F398" s="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2.75" customHeight="1" x14ac:dyDescent="0.3">
      <c r="A399" s="7"/>
      <c r="B399" s="3"/>
      <c r="C399" s="3"/>
      <c r="D399" s="5"/>
      <c r="E399" s="6"/>
      <c r="F399" s="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2.75" customHeight="1" x14ac:dyDescent="0.3">
      <c r="A400" s="7"/>
      <c r="B400" s="3"/>
      <c r="C400" s="3"/>
      <c r="D400" s="5"/>
      <c r="E400" s="6"/>
      <c r="F400" s="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2.75" customHeight="1" x14ac:dyDescent="0.3">
      <c r="A401" s="7"/>
      <c r="B401" s="3"/>
      <c r="C401" s="3"/>
      <c r="D401" s="5"/>
      <c r="E401" s="6"/>
      <c r="F401" s="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2.75" customHeight="1" x14ac:dyDescent="0.3">
      <c r="A402" s="7"/>
      <c r="B402" s="3"/>
      <c r="C402" s="3"/>
      <c r="D402" s="5"/>
      <c r="E402" s="6"/>
      <c r="F402" s="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2.75" customHeight="1" x14ac:dyDescent="0.3">
      <c r="A403" s="7"/>
      <c r="B403" s="3"/>
      <c r="C403" s="3"/>
      <c r="D403" s="5"/>
      <c r="E403" s="6"/>
      <c r="F403" s="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2.75" customHeight="1" x14ac:dyDescent="0.3">
      <c r="A404" s="7"/>
      <c r="B404" s="3"/>
      <c r="C404" s="3"/>
      <c r="D404" s="5"/>
      <c r="E404" s="6"/>
      <c r="F404" s="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2.75" customHeight="1" x14ac:dyDescent="0.3">
      <c r="A405" s="7"/>
      <c r="B405" s="3"/>
      <c r="C405" s="3"/>
      <c r="D405" s="5"/>
      <c r="E405" s="6"/>
      <c r="F405" s="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2.75" customHeight="1" x14ac:dyDescent="0.3">
      <c r="A406" s="7"/>
      <c r="B406" s="3"/>
      <c r="C406" s="3"/>
      <c r="D406" s="5"/>
      <c r="E406" s="6"/>
      <c r="F406" s="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2.75" customHeight="1" x14ac:dyDescent="0.3">
      <c r="A407" s="7"/>
      <c r="B407" s="3"/>
      <c r="C407" s="3"/>
      <c r="D407" s="5"/>
      <c r="E407" s="6"/>
      <c r="F407" s="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2.75" customHeight="1" x14ac:dyDescent="0.3">
      <c r="A408" s="7"/>
      <c r="B408" s="3"/>
      <c r="C408" s="3"/>
      <c r="D408" s="5"/>
      <c r="E408" s="6"/>
      <c r="F408" s="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2.75" customHeight="1" x14ac:dyDescent="0.3">
      <c r="A409" s="7"/>
      <c r="B409" s="3"/>
      <c r="C409" s="3"/>
      <c r="D409" s="5"/>
      <c r="E409" s="6"/>
      <c r="F409" s="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2.75" customHeight="1" x14ac:dyDescent="0.3">
      <c r="A410" s="7"/>
      <c r="B410" s="3"/>
      <c r="C410" s="3"/>
      <c r="D410" s="5"/>
      <c r="E410" s="6"/>
      <c r="F410" s="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2.75" customHeight="1" x14ac:dyDescent="0.3">
      <c r="A411" s="7"/>
      <c r="B411" s="3"/>
      <c r="C411" s="3"/>
      <c r="D411" s="5"/>
      <c r="E411" s="6"/>
      <c r="F411" s="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2.75" customHeight="1" x14ac:dyDescent="0.3">
      <c r="A412" s="7"/>
      <c r="B412" s="3"/>
      <c r="C412" s="3"/>
      <c r="D412" s="5"/>
      <c r="E412" s="6"/>
      <c r="F412" s="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2.75" customHeight="1" x14ac:dyDescent="0.3">
      <c r="A413" s="7"/>
      <c r="B413" s="3"/>
      <c r="C413" s="3"/>
      <c r="D413" s="5"/>
      <c r="E413" s="6"/>
      <c r="F413" s="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2.75" customHeight="1" x14ac:dyDescent="0.3">
      <c r="A414" s="7"/>
      <c r="B414" s="3"/>
      <c r="C414" s="3"/>
      <c r="D414" s="5"/>
      <c r="E414" s="6"/>
      <c r="F414" s="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2.75" customHeight="1" x14ac:dyDescent="0.3">
      <c r="A415" s="7"/>
      <c r="B415" s="3"/>
      <c r="C415" s="3"/>
      <c r="D415" s="5"/>
      <c r="E415" s="6"/>
      <c r="F415" s="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2.75" customHeight="1" x14ac:dyDescent="0.3">
      <c r="A416" s="7"/>
      <c r="B416" s="3"/>
      <c r="C416" s="3"/>
      <c r="D416" s="5"/>
      <c r="E416" s="6"/>
      <c r="F416" s="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2.75" customHeight="1" x14ac:dyDescent="0.3">
      <c r="A417" s="7"/>
      <c r="B417" s="3"/>
      <c r="C417" s="3"/>
      <c r="D417" s="5"/>
      <c r="E417" s="6"/>
      <c r="F417" s="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2.75" customHeight="1" x14ac:dyDescent="0.3">
      <c r="A418" s="7"/>
      <c r="B418" s="3"/>
      <c r="C418" s="3"/>
      <c r="D418" s="5"/>
      <c r="E418" s="6"/>
      <c r="F418" s="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2.75" customHeight="1" x14ac:dyDescent="0.3">
      <c r="A419" s="7"/>
      <c r="B419" s="3"/>
      <c r="C419" s="3"/>
      <c r="D419" s="5"/>
      <c r="E419" s="6"/>
      <c r="F419" s="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2.75" customHeight="1" x14ac:dyDescent="0.3">
      <c r="A420" s="7"/>
      <c r="B420" s="3"/>
      <c r="C420" s="3"/>
      <c r="D420" s="5"/>
      <c r="E420" s="6"/>
      <c r="F420" s="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2.75" customHeight="1" x14ac:dyDescent="0.3">
      <c r="A421" s="7"/>
      <c r="B421" s="3"/>
      <c r="C421" s="3"/>
      <c r="D421" s="5"/>
      <c r="E421" s="6"/>
      <c r="F421" s="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2.75" customHeight="1" x14ac:dyDescent="0.3">
      <c r="A422" s="7"/>
      <c r="B422" s="3"/>
      <c r="C422" s="3"/>
      <c r="D422" s="5"/>
      <c r="E422" s="6"/>
      <c r="F422" s="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2.75" customHeight="1" x14ac:dyDescent="0.3">
      <c r="A423" s="7"/>
      <c r="B423" s="3"/>
      <c r="C423" s="3"/>
      <c r="D423" s="5"/>
      <c r="E423" s="6"/>
      <c r="F423" s="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2.75" customHeight="1" x14ac:dyDescent="0.3">
      <c r="A424" s="7"/>
      <c r="B424" s="3"/>
      <c r="C424" s="3"/>
      <c r="D424" s="5"/>
      <c r="E424" s="6"/>
      <c r="F424" s="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2.75" customHeight="1" x14ac:dyDescent="0.3">
      <c r="A425" s="7"/>
      <c r="B425" s="3"/>
      <c r="C425" s="3"/>
      <c r="D425" s="5"/>
      <c r="E425" s="6"/>
      <c r="F425" s="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2.75" customHeight="1" x14ac:dyDescent="0.3">
      <c r="A426" s="7"/>
      <c r="B426" s="3"/>
      <c r="C426" s="3"/>
      <c r="D426" s="5"/>
      <c r="E426" s="6"/>
      <c r="F426" s="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2.75" customHeight="1" x14ac:dyDescent="0.3">
      <c r="A427" s="7"/>
      <c r="B427" s="3"/>
      <c r="C427" s="3"/>
      <c r="D427" s="5"/>
      <c r="E427" s="6"/>
      <c r="F427" s="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2.75" customHeight="1" x14ac:dyDescent="0.3">
      <c r="A428" s="7"/>
      <c r="B428" s="3"/>
      <c r="C428" s="3"/>
      <c r="D428" s="5"/>
      <c r="E428" s="6"/>
      <c r="F428" s="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2.75" customHeight="1" x14ac:dyDescent="0.3">
      <c r="A429" s="7"/>
      <c r="B429" s="3"/>
      <c r="C429" s="3"/>
      <c r="D429" s="5"/>
      <c r="E429" s="6"/>
      <c r="F429" s="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2.75" customHeight="1" x14ac:dyDescent="0.3">
      <c r="A430" s="7"/>
      <c r="B430" s="3"/>
      <c r="C430" s="3"/>
      <c r="D430" s="5"/>
      <c r="E430" s="6"/>
      <c r="F430" s="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2.75" customHeight="1" x14ac:dyDescent="0.3">
      <c r="A431" s="7"/>
      <c r="B431" s="3"/>
      <c r="C431" s="3"/>
      <c r="D431" s="5"/>
      <c r="E431" s="6"/>
      <c r="F431" s="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2.75" customHeight="1" x14ac:dyDescent="0.3">
      <c r="A432" s="7"/>
      <c r="B432" s="3"/>
      <c r="C432" s="3"/>
      <c r="D432" s="5"/>
      <c r="E432" s="6"/>
      <c r="F432" s="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2.75" customHeight="1" x14ac:dyDescent="0.3">
      <c r="A433" s="7"/>
      <c r="B433" s="3"/>
      <c r="C433" s="3"/>
      <c r="D433" s="5"/>
      <c r="E433" s="6"/>
      <c r="F433" s="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2.75" customHeight="1" x14ac:dyDescent="0.3">
      <c r="A434" s="7"/>
      <c r="B434" s="3"/>
      <c r="C434" s="3"/>
      <c r="D434" s="5"/>
      <c r="E434" s="6"/>
      <c r="F434" s="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2.75" customHeight="1" x14ac:dyDescent="0.3">
      <c r="A435" s="7"/>
      <c r="B435" s="3"/>
      <c r="C435" s="3"/>
      <c r="D435" s="5"/>
      <c r="E435" s="6"/>
      <c r="F435" s="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2.75" customHeight="1" x14ac:dyDescent="0.3">
      <c r="A436" s="7"/>
      <c r="B436" s="3"/>
      <c r="C436" s="3"/>
      <c r="D436" s="5"/>
      <c r="E436" s="6"/>
      <c r="F436" s="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2.75" customHeight="1" x14ac:dyDescent="0.3">
      <c r="A437" s="7"/>
      <c r="B437" s="3"/>
      <c r="C437" s="3"/>
      <c r="D437" s="5"/>
      <c r="E437" s="6"/>
      <c r="F437" s="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2.75" customHeight="1" x14ac:dyDescent="0.3">
      <c r="A438" s="7"/>
      <c r="B438" s="3"/>
      <c r="C438" s="3"/>
      <c r="D438" s="5"/>
      <c r="E438" s="6"/>
      <c r="F438" s="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2.75" customHeight="1" x14ac:dyDescent="0.3">
      <c r="A439" s="7"/>
      <c r="B439" s="3"/>
      <c r="C439" s="3"/>
      <c r="D439" s="5"/>
      <c r="E439" s="6"/>
      <c r="F439" s="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2.75" customHeight="1" x14ac:dyDescent="0.3">
      <c r="A440" s="7"/>
      <c r="B440" s="3"/>
      <c r="C440" s="3"/>
      <c r="D440" s="5"/>
      <c r="E440" s="6"/>
      <c r="F440" s="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2.75" customHeight="1" x14ac:dyDescent="0.3">
      <c r="A441" s="7"/>
      <c r="B441" s="3"/>
      <c r="C441" s="3"/>
      <c r="D441" s="5"/>
      <c r="E441" s="6"/>
      <c r="F441" s="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2.75" customHeight="1" x14ac:dyDescent="0.3">
      <c r="A442" s="7"/>
      <c r="B442" s="3"/>
      <c r="C442" s="3"/>
      <c r="D442" s="5"/>
      <c r="E442" s="6"/>
      <c r="F442" s="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2.75" customHeight="1" x14ac:dyDescent="0.3">
      <c r="A443" s="7"/>
      <c r="B443" s="3"/>
      <c r="C443" s="3"/>
      <c r="D443" s="5"/>
      <c r="E443" s="6"/>
      <c r="F443" s="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2.75" customHeight="1" x14ac:dyDescent="0.3">
      <c r="A444" s="7"/>
      <c r="B444" s="3"/>
      <c r="C444" s="3"/>
      <c r="D444" s="5"/>
      <c r="E444" s="6"/>
      <c r="F444" s="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2.75" customHeight="1" x14ac:dyDescent="0.3">
      <c r="A445" s="7"/>
      <c r="B445" s="3"/>
      <c r="C445" s="3"/>
      <c r="D445" s="5"/>
      <c r="E445" s="6"/>
      <c r="F445" s="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2.75" customHeight="1" x14ac:dyDescent="0.3">
      <c r="A446" s="7"/>
      <c r="B446" s="3"/>
      <c r="C446" s="3"/>
      <c r="D446" s="5"/>
      <c r="E446" s="6"/>
      <c r="F446" s="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2.75" customHeight="1" x14ac:dyDescent="0.3">
      <c r="A447" s="7"/>
      <c r="B447" s="3"/>
      <c r="C447" s="3"/>
      <c r="D447" s="5"/>
      <c r="E447" s="6"/>
      <c r="F447" s="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2.75" customHeight="1" x14ac:dyDescent="0.3">
      <c r="A448" s="7"/>
      <c r="B448" s="3"/>
      <c r="C448" s="3"/>
      <c r="D448" s="5"/>
      <c r="E448" s="6"/>
      <c r="F448" s="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2.75" customHeight="1" x14ac:dyDescent="0.3">
      <c r="A449" s="7"/>
      <c r="B449" s="3"/>
      <c r="C449" s="3"/>
      <c r="D449" s="5"/>
      <c r="E449" s="6"/>
      <c r="F449" s="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2.75" customHeight="1" x14ac:dyDescent="0.3">
      <c r="A450" s="7"/>
      <c r="B450" s="3"/>
      <c r="C450" s="3"/>
      <c r="D450" s="5"/>
      <c r="E450" s="6"/>
      <c r="F450" s="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2.75" customHeight="1" x14ac:dyDescent="0.3">
      <c r="A451" s="7"/>
      <c r="B451" s="3"/>
      <c r="C451" s="3"/>
      <c r="D451" s="5"/>
      <c r="E451" s="6"/>
      <c r="F451" s="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2.75" customHeight="1" x14ac:dyDescent="0.3">
      <c r="A452" s="7"/>
      <c r="B452" s="3"/>
      <c r="C452" s="3"/>
      <c r="D452" s="5"/>
      <c r="E452" s="6"/>
      <c r="F452" s="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2.75" customHeight="1" x14ac:dyDescent="0.3">
      <c r="A453" s="7"/>
      <c r="B453" s="3"/>
      <c r="C453" s="3"/>
      <c r="D453" s="5"/>
      <c r="E453" s="6"/>
      <c r="F453" s="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2.75" customHeight="1" x14ac:dyDescent="0.3">
      <c r="A454" s="7"/>
      <c r="B454" s="3"/>
      <c r="C454" s="3"/>
      <c r="D454" s="5"/>
      <c r="E454" s="6"/>
      <c r="F454" s="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2.75" customHeight="1" x14ac:dyDescent="0.3">
      <c r="A455" s="7"/>
      <c r="B455" s="3"/>
      <c r="C455" s="3"/>
      <c r="D455" s="5"/>
      <c r="E455" s="6"/>
      <c r="F455" s="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2.75" customHeight="1" x14ac:dyDescent="0.3">
      <c r="A456" s="7"/>
      <c r="B456" s="3"/>
      <c r="C456" s="3"/>
      <c r="D456" s="5"/>
      <c r="E456" s="6"/>
      <c r="F456" s="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2.75" customHeight="1" x14ac:dyDescent="0.3">
      <c r="A457" s="7"/>
      <c r="B457" s="3"/>
      <c r="C457" s="3"/>
      <c r="D457" s="5"/>
      <c r="E457" s="6"/>
      <c r="F457" s="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2.75" customHeight="1" x14ac:dyDescent="0.3">
      <c r="A458" s="7"/>
      <c r="B458" s="3"/>
      <c r="C458" s="3"/>
      <c r="D458" s="5"/>
      <c r="E458" s="6"/>
      <c r="F458" s="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2.75" customHeight="1" x14ac:dyDescent="0.3">
      <c r="A459" s="7"/>
      <c r="B459" s="3"/>
      <c r="C459" s="3"/>
      <c r="D459" s="5"/>
      <c r="E459" s="6"/>
      <c r="F459" s="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2.75" customHeight="1" x14ac:dyDescent="0.3">
      <c r="A460" s="7"/>
      <c r="B460" s="3"/>
      <c r="C460" s="3"/>
      <c r="D460" s="5"/>
      <c r="E460" s="6"/>
      <c r="F460" s="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2.75" customHeight="1" x14ac:dyDescent="0.3">
      <c r="A461" s="7"/>
      <c r="B461" s="3"/>
      <c r="C461" s="3"/>
      <c r="D461" s="5"/>
      <c r="E461" s="6"/>
      <c r="F461" s="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2.75" customHeight="1" x14ac:dyDescent="0.3">
      <c r="A462" s="7"/>
      <c r="B462" s="3"/>
      <c r="C462" s="3"/>
      <c r="D462" s="5"/>
      <c r="E462" s="6"/>
      <c r="F462" s="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2.75" customHeight="1" x14ac:dyDescent="0.3">
      <c r="A463" s="7"/>
      <c r="B463" s="3"/>
      <c r="C463" s="3"/>
      <c r="D463" s="5"/>
      <c r="E463" s="6"/>
      <c r="F463" s="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2.75" customHeight="1" x14ac:dyDescent="0.3">
      <c r="A464" s="7"/>
      <c r="B464" s="3"/>
      <c r="C464" s="3"/>
      <c r="D464" s="5"/>
      <c r="E464" s="6"/>
      <c r="F464" s="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2.75" customHeight="1" x14ac:dyDescent="0.3">
      <c r="A465" s="7"/>
      <c r="B465" s="3"/>
      <c r="C465" s="3"/>
      <c r="D465" s="5"/>
      <c r="E465" s="6"/>
      <c r="F465" s="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2.75" customHeight="1" x14ac:dyDescent="0.3">
      <c r="A466" s="7"/>
      <c r="B466" s="3"/>
      <c r="C466" s="3"/>
      <c r="D466" s="5"/>
      <c r="E466" s="6"/>
      <c r="F466" s="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2.75" customHeight="1" x14ac:dyDescent="0.3">
      <c r="A467" s="7"/>
      <c r="B467" s="3"/>
      <c r="C467" s="3"/>
      <c r="D467" s="5"/>
      <c r="E467" s="6"/>
      <c r="F467" s="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2.75" customHeight="1" x14ac:dyDescent="0.3">
      <c r="A468" s="7"/>
      <c r="B468" s="3"/>
      <c r="C468" s="3"/>
      <c r="D468" s="5"/>
      <c r="E468" s="6"/>
      <c r="F468" s="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2.75" customHeight="1" x14ac:dyDescent="0.3">
      <c r="A469" s="7"/>
      <c r="B469" s="3"/>
      <c r="C469" s="3"/>
      <c r="D469" s="5"/>
      <c r="E469" s="6"/>
      <c r="F469" s="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2.75" customHeight="1" x14ac:dyDescent="0.3">
      <c r="A470" s="7"/>
      <c r="B470" s="3"/>
      <c r="C470" s="3"/>
      <c r="D470" s="5"/>
      <c r="E470" s="6"/>
      <c r="F470" s="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2.75" customHeight="1" x14ac:dyDescent="0.3">
      <c r="A471" s="7"/>
      <c r="B471" s="3"/>
      <c r="C471" s="3"/>
      <c r="D471" s="5"/>
      <c r="E471" s="6"/>
      <c r="F471" s="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2.75" customHeight="1" x14ac:dyDescent="0.3">
      <c r="A472" s="7"/>
      <c r="B472" s="3"/>
      <c r="C472" s="3"/>
      <c r="D472" s="5"/>
      <c r="E472" s="6"/>
      <c r="F472" s="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2.75" customHeight="1" x14ac:dyDescent="0.3">
      <c r="A473" s="7"/>
      <c r="B473" s="3"/>
      <c r="C473" s="3"/>
      <c r="D473" s="5"/>
      <c r="E473" s="6"/>
      <c r="F473" s="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2.75" customHeight="1" x14ac:dyDescent="0.3">
      <c r="A474" s="7"/>
      <c r="B474" s="3"/>
      <c r="C474" s="3"/>
      <c r="D474" s="5"/>
      <c r="E474" s="6"/>
      <c r="F474" s="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2.75" customHeight="1" x14ac:dyDescent="0.3">
      <c r="A475" s="7"/>
      <c r="B475" s="3"/>
      <c r="C475" s="3"/>
      <c r="D475" s="5"/>
      <c r="E475" s="6"/>
      <c r="F475" s="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2.75" customHeight="1" x14ac:dyDescent="0.3">
      <c r="A476" s="7"/>
      <c r="B476" s="3"/>
      <c r="C476" s="3"/>
      <c r="D476" s="5"/>
      <c r="E476" s="6"/>
      <c r="F476" s="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2.75" customHeight="1" x14ac:dyDescent="0.3">
      <c r="A477" s="7"/>
      <c r="B477" s="3"/>
      <c r="C477" s="3"/>
      <c r="D477" s="5"/>
      <c r="E477" s="6"/>
      <c r="F477" s="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2.75" customHeight="1" x14ac:dyDescent="0.3">
      <c r="A478" s="7"/>
      <c r="B478" s="3"/>
      <c r="C478" s="3"/>
      <c r="D478" s="5"/>
      <c r="E478" s="6"/>
      <c r="F478" s="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2.75" customHeight="1" x14ac:dyDescent="0.3">
      <c r="A479" s="7"/>
      <c r="B479" s="3"/>
      <c r="C479" s="3"/>
      <c r="D479" s="5"/>
      <c r="E479" s="6"/>
      <c r="F479" s="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2.75" customHeight="1" x14ac:dyDescent="0.3">
      <c r="A480" s="7"/>
      <c r="B480" s="3"/>
      <c r="C480" s="3"/>
      <c r="D480" s="5"/>
      <c r="E480" s="6"/>
      <c r="F480" s="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2.75" customHeight="1" x14ac:dyDescent="0.3">
      <c r="A481" s="7"/>
      <c r="B481" s="3"/>
      <c r="C481" s="3"/>
      <c r="D481" s="5"/>
      <c r="E481" s="6"/>
      <c r="F481" s="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2.75" customHeight="1" x14ac:dyDescent="0.3">
      <c r="A482" s="7"/>
      <c r="B482" s="3"/>
      <c r="C482" s="3"/>
      <c r="D482" s="5"/>
      <c r="E482" s="6"/>
      <c r="F482" s="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2.75" customHeight="1" x14ac:dyDescent="0.3">
      <c r="A483" s="7"/>
      <c r="B483" s="3"/>
      <c r="C483" s="3"/>
      <c r="D483" s="5"/>
      <c r="E483" s="6"/>
      <c r="F483" s="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2.75" customHeight="1" x14ac:dyDescent="0.3">
      <c r="A484" s="7"/>
      <c r="B484" s="3"/>
      <c r="C484" s="3"/>
      <c r="D484" s="5"/>
      <c r="E484" s="6"/>
      <c r="F484" s="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2.75" customHeight="1" x14ac:dyDescent="0.3">
      <c r="A485" s="7"/>
      <c r="B485" s="3"/>
      <c r="C485" s="3"/>
      <c r="D485" s="5"/>
      <c r="E485" s="6"/>
      <c r="F485" s="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2.75" customHeight="1" x14ac:dyDescent="0.3">
      <c r="A486" s="7"/>
      <c r="B486" s="3"/>
      <c r="C486" s="3"/>
      <c r="D486" s="5"/>
      <c r="E486" s="6"/>
      <c r="F486" s="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2.75" customHeight="1" x14ac:dyDescent="0.3">
      <c r="A487" s="7"/>
      <c r="B487" s="3"/>
      <c r="C487" s="3"/>
      <c r="D487" s="5"/>
      <c r="E487" s="6"/>
      <c r="F487" s="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2.75" customHeight="1" x14ac:dyDescent="0.3">
      <c r="A488" s="7"/>
      <c r="B488" s="3"/>
      <c r="C488" s="3"/>
      <c r="D488" s="5"/>
      <c r="E488" s="6"/>
      <c r="F488" s="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2.75" customHeight="1" x14ac:dyDescent="0.3">
      <c r="A489" s="7"/>
      <c r="B489" s="3"/>
      <c r="C489" s="3"/>
      <c r="D489" s="5"/>
      <c r="E489" s="6"/>
      <c r="F489" s="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2.75" customHeight="1" x14ac:dyDescent="0.3">
      <c r="A490" s="7"/>
      <c r="B490" s="3"/>
      <c r="C490" s="3"/>
      <c r="D490" s="5"/>
      <c r="E490" s="6"/>
      <c r="F490" s="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2.75" customHeight="1" x14ac:dyDescent="0.3">
      <c r="A491" s="7"/>
      <c r="B491" s="3"/>
      <c r="C491" s="3"/>
      <c r="D491" s="5"/>
      <c r="E491" s="6"/>
      <c r="F491" s="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2.75" customHeight="1" x14ac:dyDescent="0.3">
      <c r="A492" s="7"/>
      <c r="B492" s="3"/>
      <c r="C492" s="3"/>
      <c r="D492" s="5"/>
      <c r="E492" s="6"/>
      <c r="F492" s="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2.75" customHeight="1" x14ac:dyDescent="0.3">
      <c r="A493" s="7"/>
      <c r="B493" s="3"/>
      <c r="C493" s="3"/>
      <c r="D493" s="5"/>
      <c r="E493" s="6"/>
      <c r="F493" s="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2.75" customHeight="1" x14ac:dyDescent="0.3">
      <c r="A494" s="7"/>
      <c r="B494" s="3"/>
      <c r="C494" s="3"/>
      <c r="D494" s="5"/>
      <c r="E494" s="6"/>
      <c r="F494" s="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2.75" customHeight="1" x14ac:dyDescent="0.3">
      <c r="A495" s="7"/>
      <c r="B495" s="3"/>
      <c r="C495" s="3"/>
      <c r="D495" s="5"/>
      <c r="E495" s="6"/>
      <c r="F495" s="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2.75" customHeight="1" x14ac:dyDescent="0.3">
      <c r="A496" s="7"/>
      <c r="B496" s="3"/>
      <c r="C496" s="3"/>
      <c r="D496" s="5"/>
      <c r="E496" s="6"/>
      <c r="F496" s="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2.75" customHeight="1" x14ac:dyDescent="0.3">
      <c r="A497" s="7"/>
      <c r="B497" s="3"/>
      <c r="C497" s="3"/>
      <c r="D497" s="5"/>
      <c r="E497" s="6"/>
      <c r="F497" s="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2.75" customHeight="1" x14ac:dyDescent="0.3">
      <c r="A498" s="7"/>
      <c r="B498" s="3"/>
      <c r="C498" s="3"/>
      <c r="D498" s="5"/>
      <c r="E498" s="6"/>
      <c r="F498" s="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2.75" customHeight="1" x14ac:dyDescent="0.3">
      <c r="A499" s="7"/>
      <c r="B499" s="3"/>
      <c r="C499" s="3"/>
      <c r="D499" s="5"/>
      <c r="E499" s="6"/>
      <c r="F499" s="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2.75" customHeight="1" x14ac:dyDescent="0.3">
      <c r="A500" s="7"/>
      <c r="B500" s="3"/>
      <c r="C500" s="3"/>
      <c r="D500" s="5"/>
      <c r="E500" s="6"/>
      <c r="F500" s="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2.75" customHeight="1" x14ac:dyDescent="0.3">
      <c r="A501" s="7"/>
      <c r="B501" s="3"/>
      <c r="C501" s="3"/>
      <c r="D501" s="5"/>
      <c r="E501" s="6"/>
      <c r="F501" s="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2.75" customHeight="1" x14ac:dyDescent="0.3">
      <c r="A502" s="7"/>
      <c r="B502" s="3"/>
      <c r="C502" s="3"/>
      <c r="D502" s="5"/>
      <c r="E502" s="6"/>
      <c r="F502" s="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2.75" customHeight="1" x14ac:dyDescent="0.3">
      <c r="A503" s="7"/>
      <c r="B503" s="3"/>
      <c r="C503" s="3"/>
      <c r="D503" s="5"/>
      <c r="E503" s="6"/>
      <c r="F503" s="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2.75" customHeight="1" x14ac:dyDescent="0.3">
      <c r="A504" s="7"/>
      <c r="B504" s="3"/>
      <c r="C504" s="3"/>
      <c r="D504" s="5"/>
      <c r="E504" s="6"/>
      <c r="F504" s="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2.75" customHeight="1" x14ac:dyDescent="0.3">
      <c r="A505" s="7"/>
      <c r="B505" s="3"/>
      <c r="C505" s="3"/>
      <c r="D505" s="5"/>
      <c r="E505" s="6"/>
      <c r="F505" s="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2.75" customHeight="1" x14ac:dyDescent="0.3">
      <c r="A506" s="7"/>
      <c r="B506" s="3"/>
      <c r="C506" s="3"/>
      <c r="D506" s="5"/>
      <c r="E506" s="6"/>
      <c r="F506" s="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2.75" customHeight="1" x14ac:dyDescent="0.3">
      <c r="A507" s="7"/>
      <c r="B507" s="3"/>
      <c r="C507" s="3"/>
      <c r="D507" s="5"/>
      <c r="E507" s="6"/>
      <c r="F507" s="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2.75" customHeight="1" x14ac:dyDescent="0.3">
      <c r="A508" s="7"/>
      <c r="B508" s="3"/>
      <c r="C508" s="3"/>
      <c r="D508" s="5"/>
      <c r="E508" s="6"/>
      <c r="F508" s="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2.75" customHeight="1" x14ac:dyDescent="0.3">
      <c r="A509" s="7"/>
      <c r="B509" s="3"/>
      <c r="C509" s="3"/>
      <c r="D509" s="5"/>
      <c r="E509" s="6"/>
      <c r="F509" s="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2.75" customHeight="1" x14ac:dyDescent="0.3">
      <c r="A510" s="7"/>
      <c r="B510" s="3"/>
      <c r="C510" s="3"/>
      <c r="D510" s="5"/>
      <c r="E510" s="6"/>
      <c r="F510" s="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2.75" customHeight="1" x14ac:dyDescent="0.3">
      <c r="A511" s="7"/>
      <c r="B511" s="3"/>
      <c r="C511" s="3"/>
      <c r="D511" s="5"/>
      <c r="E511" s="6"/>
      <c r="F511" s="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2.75" customHeight="1" x14ac:dyDescent="0.3">
      <c r="A512" s="7"/>
      <c r="B512" s="3"/>
      <c r="C512" s="3"/>
      <c r="D512" s="5"/>
      <c r="E512" s="6"/>
      <c r="F512" s="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2.75" customHeight="1" x14ac:dyDescent="0.3">
      <c r="A513" s="7"/>
      <c r="B513" s="3"/>
      <c r="C513" s="3"/>
      <c r="D513" s="5"/>
      <c r="E513" s="6"/>
      <c r="F513" s="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2.75" customHeight="1" x14ac:dyDescent="0.3">
      <c r="A514" s="7"/>
      <c r="B514" s="3"/>
      <c r="C514" s="3"/>
      <c r="D514" s="5"/>
      <c r="E514" s="6"/>
      <c r="F514" s="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2.75" customHeight="1" x14ac:dyDescent="0.3">
      <c r="A515" s="7"/>
      <c r="B515" s="3"/>
      <c r="C515" s="3"/>
      <c r="D515" s="5"/>
      <c r="E515" s="6"/>
      <c r="F515" s="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2.75" customHeight="1" x14ac:dyDescent="0.3">
      <c r="A516" s="7"/>
      <c r="B516" s="3"/>
      <c r="C516" s="3"/>
      <c r="D516" s="5"/>
      <c r="E516" s="6"/>
      <c r="F516" s="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2.75" customHeight="1" x14ac:dyDescent="0.3">
      <c r="A517" s="7"/>
      <c r="B517" s="3"/>
      <c r="C517" s="3"/>
      <c r="D517" s="5"/>
      <c r="E517" s="6"/>
      <c r="F517" s="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2.75" customHeight="1" x14ac:dyDescent="0.3">
      <c r="A518" s="7"/>
      <c r="B518" s="3"/>
      <c r="C518" s="3"/>
      <c r="D518" s="5"/>
      <c r="E518" s="6"/>
      <c r="F518" s="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2.75" customHeight="1" x14ac:dyDescent="0.3">
      <c r="A519" s="7"/>
      <c r="B519" s="3"/>
      <c r="C519" s="3"/>
      <c r="D519" s="5"/>
      <c r="E519" s="6"/>
      <c r="F519" s="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2.75" customHeight="1" x14ac:dyDescent="0.3">
      <c r="A520" s="7"/>
      <c r="B520" s="3"/>
      <c r="C520" s="3"/>
      <c r="D520" s="5"/>
      <c r="E520" s="6"/>
      <c r="F520" s="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2.75" customHeight="1" x14ac:dyDescent="0.3">
      <c r="A521" s="7"/>
      <c r="B521" s="3"/>
      <c r="C521" s="3"/>
      <c r="D521" s="5"/>
      <c r="E521" s="6"/>
      <c r="F521" s="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2.75" customHeight="1" x14ac:dyDescent="0.3">
      <c r="A522" s="7"/>
      <c r="B522" s="3"/>
      <c r="C522" s="3"/>
      <c r="D522" s="5"/>
      <c r="E522" s="6"/>
      <c r="F522" s="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2.75" customHeight="1" x14ac:dyDescent="0.3">
      <c r="A523" s="7"/>
      <c r="B523" s="3"/>
      <c r="C523" s="3"/>
      <c r="D523" s="5"/>
      <c r="E523" s="6"/>
      <c r="F523" s="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2.75" customHeight="1" x14ac:dyDescent="0.3">
      <c r="A524" s="7"/>
      <c r="B524" s="3"/>
      <c r="C524" s="3"/>
      <c r="D524" s="5"/>
      <c r="E524" s="6"/>
      <c r="F524" s="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2.75" customHeight="1" x14ac:dyDescent="0.3">
      <c r="A525" s="7"/>
      <c r="B525" s="3"/>
      <c r="C525" s="3"/>
      <c r="D525" s="5"/>
      <c r="E525" s="6"/>
      <c r="F525" s="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2.75" customHeight="1" x14ac:dyDescent="0.3">
      <c r="A526" s="7"/>
      <c r="B526" s="3"/>
      <c r="C526" s="3"/>
      <c r="D526" s="5"/>
      <c r="E526" s="6"/>
      <c r="F526" s="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2.75" customHeight="1" x14ac:dyDescent="0.3">
      <c r="A527" s="7"/>
      <c r="B527" s="3"/>
      <c r="C527" s="3"/>
      <c r="D527" s="5"/>
      <c r="E527" s="6"/>
      <c r="F527" s="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2.75" customHeight="1" x14ac:dyDescent="0.3">
      <c r="A528" s="7"/>
      <c r="B528" s="3"/>
      <c r="C528" s="3"/>
      <c r="D528" s="5"/>
      <c r="E528" s="6"/>
      <c r="F528" s="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2.75" customHeight="1" x14ac:dyDescent="0.3">
      <c r="A529" s="7"/>
      <c r="B529" s="3"/>
      <c r="C529" s="3"/>
      <c r="D529" s="5"/>
      <c r="E529" s="6"/>
      <c r="F529" s="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2.75" customHeight="1" x14ac:dyDescent="0.3">
      <c r="A530" s="7"/>
      <c r="B530" s="3"/>
      <c r="C530" s="3"/>
      <c r="D530" s="5"/>
      <c r="E530" s="6"/>
      <c r="F530" s="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2.75" customHeight="1" x14ac:dyDescent="0.3">
      <c r="A531" s="7"/>
      <c r="B531" s="3"/>
      <c r="C531" s="3"/>
      <c r="D531" s="5"/>
      <c r="E531" s="6"/>
      <c r="F531" s="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2.75" customHeight="1" x14ac:dyDescent="0.3">
      <c r="A532" s="7"/>
      <c r="B532" s="3"/>
      <c r="C532" s="3"/>
      <c r="D532" s="5"/>
      <c r="E532" s="6"/>
      <c r="F532" s="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2.75" customHeight="1" x14ac:dyDescent="0.3">
      <c r="A533" s="7"/>
      <c r="B533" s="3"/>
      <c r="C533" s="3"/>
      <c r="D533" s="5"/>
      <c r="E533" s="6"/>
      <c r="F533" s="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2.75" customHeight="1" x14ac:dyDescent="0.3">
      <c r="A534" s="7"/>
      <c r="B534" s="3"/>
      <c r="C534" s="3"/>
      <c r="D534" s="5"/>
      <c r="E534" s="6"/>
      <c r="F534" s="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2.75" customHeight="1" x14ac:dyDescent="0.3">
      <c r="A535" s="7"/>
      <c r="B535" s="3"/>
      <c r="C535" s="3"/>
      <c r="D535" s="5"/>
      <c r="E535" s="6"/>
      <c r="F535" s="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2.75" customHeight="1" x14ac:dyDescent="0.3">
      <c r="A536" s="7"/>
      <c r="B536" s="3"/>
      <c r="C536" s="3"/>
      <c r="D536" s="5"/>
      <c r="E536" s="6"/>
      <c r="F536" s="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2.75" customHeight="1" x14ac:dyDescent="0.3">
      <c r="A537" s="7"/>
      <c r="B537" s="3"/>
      <c r="C537" s="3"/>
      <c r="D537" s="5"/>
      <c r="E537" s="6"/>
      <c r="F537" s="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2.75" customHeight="1" x14ac:dyDescent="0.3">
      <c r="A538" s="7"/>
      <c r="B538" s="3"/>
      <c r="C538" s="3"/>
      <c r="D538" s="5"/>
      <c r="E538" s="6"/>
      <c r="F538" s="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2.75" customHeight="1" x14ac:dyDescent="0.3">
      <c r="A539" s="7"/>
      <c r="B539" s="3"/>
      <c r="C539" s="3"/>
      <c r="D539" s="5"/>
      <c r="E539" s="6"/>
      <c r="F539" s="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2.75" customHeight="1" x14ac:dyDescent="0.3">
      <c r="A540" s="7"/>
      <c r="B540" s="3"/>
      <c r="C540" s="3"/>
      <c r="D540" s="5"/>
      <c r="E540" s="6"/>
      <c r="F540" s="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2.75" customHeight="1" x14ac:dyDescent="0.3">
      <c r="A541" s="7"/>
      <c r="B541" s="3"/>
      <c r="C541" s="3"/>
      <c r="D541" s="5"/>
      <c r="E541" s="6"/>
      <c r="F541" s="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2.75" customHeight="1" x14ac:dyDescent="0.3">
      <c r="A542" s="7"/>
      <c r="B542" s="3"/>
      <c r="C542" s="3"/>
      <c r="D542" s="5"/>
      <c r="E542" s="6"/>
      <c r="F542" s="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2.75" customHeight="1" x14ac:dyDescent="0.3">
      <c r="A543" s="7"/>
      <c r="B543" s="3"/>
      <c r="C543" s="3"/>
      <c r="D543" s="5"/>
      <c r="E543" s="6"/>
      <c r="F543" s="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2.75" customHeight="1" x14ac:dyDescent="0.3">
      <c r="A544" s="7"/>
      <c r="B544" s="3"/>
      <c r="C544" s="3"/>
      <c r="D544" s="5"/>
      <c r="E544" s="6"/>
      <c r="F544" s="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2.75" customHeight="1" x14ac:dyDescent="0.3">
      <c r="A545" s="7"/>
      <c r="B545" s="3"/>
      <c r="C545" s="3"/>
      <c r="D545" s="5"/>
      <c r="E545" s="6"/>
      <c r="F545" s="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2.75" customHeight="1" x14ac:dyDescent="0.3">
      <c r="A546" s="7"/>
      <c r="B546" s="3"/>
      <c r="C546" s="3"/>
      <c r="D546" s="5"/>
      <c r="E546" s="6"/>
      <c r="F546" s="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2.75" customHeight="1" x14ac:dyDescent="0.3">
      <c r="A547" s="7"/>
      <c r="B547" s="3"/>
      <c r="C547" s="3"/>
      <c r="D547" s="5"/>
      <c r="E547" s="6"/>
      <c r="F547" s="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2.75" customHeight="1" x14ac:dyDescent="0.3">
      <c r="A548" s="7"/>
      <c r="B548" s="3"/>
      <c r="C548" s="3"/>
      <c r="D548" s="5"/>
      <c r="E548" s="6"/>
      <c r="F548" s="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2.75" customHeight="1" x14ac:dyDescent="0.3">
      <c r="A549" s="7"/>
      <c r="B549" s="3"/>
      <c r="C549" s="3"/>
      <c r="D549" s="5"/>
      <c r="E549" s="6"/>
      <c r="F549" s="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2.75" customHeight="1" x14ac:dyDescent="0.3">
      <c r="A550" s="7"/>
      <c r="B550" s="3"/>
      <c r="C550" s="3"/>
      <c r="D550" s="5"/>
      <c r="E550" s="6"/>
      <c r="F550" s="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2.75" customHeight="1" x14ac:dyDescent="0.3">
      <c r="A551" s="7"/>
      <c r="B551" s="3"/>
      <c r="C551" s="3"/>
      <c r="D551" s="5"/>
      <c r="E551" s="6"/>
      <c r="F551" s="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2.75" customHeight="1" x14ac:dyDescent="0.3">
      <c r="A552" s="7"/>
      <c r="B552" s="3"/>
      <c r="C552" s="3"/>
      <c r="D552" s="5"/>
      <c r="E552" s="6"/>
      <c r="F552" s="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2.75" customHeight="1" x14ac:dyDescent="0.3">
      <c r="A553" s="7"/>
      <c r="B553" s="3"/>
      <c r="C553" s="3"/>
      <c r="D553" s="5"/>
      <c r="E553" s="6"/>
      <c r="F553" s="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2.75" customHeight="1" x14ac:dyDescent="0.3">
      <c r="A554" s="7"/>
      <c r="B554" s="3"/>
      <c r="C554" s="3"/>
      <c r="D554" s="5"/>
      <c r="E554" s="6"/>
      <c r="F554" s="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2.75" customHeight="1" x14ac:dyDescent="0.3">
      <c r="A555" s="7"/>
      <c r="B555" s="3"/>
      <c r="C555" s="3"/>
      <c r="D555" s="5"/>
      <c r="E555" s="6"/>
      <c r="F555" s="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2.75" customHeight="1" x14ac:dyDescent="0.3">
      <c r="A556" s="7"/>
      <c r="B556" s="3"/>
      <c r="C556" s="3"/>
      <c r="D556" s="5"/>
      <c r="E556" s="6"/>
      <c r="F556" s="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2.75" customHeight="1" x14ac:dyDescent="0.3">
      <c r="A557" s="7"/>
      <c r="B557" s="3"/>
      <c r="C557" s="3"/>
      <c r="D557" s="5"/>
      <c r="E557" s="6"/>
      <c r="F557" s="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2.75" customHeight="1" x14ac:dyDescent="0.3">
      <c r="A558" s="7"/>
      <c r="B558" s="3"/>
      <c r="C558" s="3"/>
      <c r="D558" s="5"/>
      <c r="E558" s="6"/>
      <c r="F558" s="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2.75" customHeight="1" x14ac:dyDescent="0.3">
      <c r="A559" s="7"/>
      <c r="B559" s="3"/>
      <c r="C559" s="3"/>
      <c r="D559" s="5"/>
      <c r="E559" s="6"/>
      <c r="F559" s="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2.75" customHeight="1" x14ac:dyDescent="0.3">
      <c r="A560" s="7"/>
      <c r="B560" s="3"/>
      <c r="C560" s="3"/>
      <c r="D560" s="5"/>
      <c r="E560" s="6"/>
      <c r="F560" s="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2.75" customHeight="1" x14ac:dyDescent="0.3">
      <c r="A561" s="7"/>
      <c r="B561" s="3"/>
      <c r="C561" s="3"/>
      <c r="D561" s="5"/>
      <c r="E561" s="6"/>
      <c r="F561" s="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2.75" customHeight="1" x14ac:dyDescent="0.3">
      <c r="A562" s="7"/>
      <c r="B562" s="3"/>
      <c r="C562" s="3"/>
      <c r="D562" s="5"/>
      <c r="E562" s="6"/>
      <c r="F562" s="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2.75" customHeight="1" x14ac:dyDescent="0.3">
      <c r="A563" s="7"/>
      <c r="B563" s="3"/>
      <c r="C563" s="3"/>
      <c r="D563" s="5"/>
      <c r="E563" s="6"/>
      <c r="F563" s="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2.75" customHeight="1" x14ac:dyDescent="0.3">
      <c r="A564" s="7"/>
      <c r="B564" s="3"/>
      <c r="C564" s="3"/>
      <c r="D564" s="5"/>
      <c r="E564" s="6"/>
      <c r="F564" s="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2.75" customHeight="1" x14ac:dyDescent="0.3">
      <c r="A565" s="7"/>
      <c r="B565" s="3"/>
      <c r="C565" s="3"/>
      <c r="D565" s="5"/>
      <c r="E565" s="6"/>
      <c r="F565" s="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2.75" customHeight="1" x14ac:dyDescent="0.3">
      <c r="A566" s="7"/>
      <c r="B566" s="3"/>
      <c r="C566" s="3"/>
      <c r="D566" s="5"/>
      <c r="E566" s="6"/>
      <c r="F566" s="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2.75" customHeight="1" x14ac:dyDescent="0.3">
      <c r="A567" s="7"/>
      <c r="B567" s="3"/>
      <c r="C567" s="3"/>
      <c r="D567" s="5"/>
      <c r="E567" s="6"/>
      <c r="F567" s="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2.75" customHeight="1" x14ac:dyDescent="0.3">
      <c r="A568" s="7"/>
      <c r="B568" s="3"/>
      <c r="C568" s="3"/>
      <c r="D568" s="5"/>
      <c r="E568" s="6"/>
      <c r="F568" s="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2.75" customHeight="1" x14ac:dyDescent="0.3">
      <c r="A569" s="7"/>
      <c r="B569" s="3"/>
      <c r="C569" s="3"/>
      <c r="D569" s="5"/>
      <c r="E569" s="6"/>
      <c r="F569" s="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2.75" customHeight="1" x14ac:dyDescent="0.3">
      <c r="A570" s="7"/>
      <c r="B570" s="3"/>
      <c r="C570" s="3"/>
      <c r="D570" s="5"/>
      <c r="E570" s="6"/>
      <c r="F570" s="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2.75" customHeight="1" x14ac:dyDescent="0.3">
      <c r="A571" s="7"/>
      <c r="B571" s="3"/>
      <c r="C571" s="3"/>
      <c r="D571" s="5"/>
      <c r="E571" s="6"/>
      <c r="F571" s="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2.75" customHeight="1" x14ac:dyDescent="0.3">
      <c r="A572" s="7"/>
      <c r="B572" s="3"/>
      <c r="C572" s="3"/>
      <c r="D572" s="5"/>
      <c r="E572" s="6"/>
      <c r="F572" s="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2.75" customHeight="1" x14ac:dyDescent="0.3">
      <c r="A573" s="7"/>
      <c r="B573" s="3"/>
      <c r="C573" s="3"/>
      <c r="D573" s="5"/>
      <c r="E573" s="6"/>
      <c r="F573" s="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2.75" customHeight="1" x14ac:dyDescent="0.3">
      <c r="A574" s="7"/>
      <c r="B574" s="3"/>
      <c r="C574" s="3"/>
      <c r="D574" s="5"/>
      <c r="E574" s="6"/>
      <c r="F574" s="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2.75" customHeight="1" x14ac:dyDescent="0.3">
      <c r="A575" s="7"/>
      <c r="B575" s="3"/>
      <c r="C575" s="3"/>
      <c r="D575" s="5"/>
      <c r="E575" s="6"/>
      <c r="F575" s="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2.75" customHeight="1" x14ac:dyDescent="0.3">
      <c r="A576" s="7"/>
      <c r="B576" s="3"/>
      <c r="C576" s="3"/>
      <c r="D576" s="5"/>
      <c r="E576" s="6"/>
      <c r="F576" s="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2.75" customHeight="1" x14ac:dyDescent="0.3">
      <c r="A577" s="7"/>
      <c r="B577" s="3"/>
      <c r="C577" s="3"/>
      <c r="D577" s="5"/>
      <c r="E577" s="6"/>
      <c r="F577" s="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2.75" customHeight="1" x14ac:dyDescent="0.3">
      <c r="A578" s="7"/>
      <c r="B578" s="3"/>
      <c r="C578" s="3"/>
      <c r="D578" s="5"/>
      <c r="E578" s="6"/>
      <c r="F578" s="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2.75" customHeight="1" x14ac:dyDescent="0.3">
      <c r="A579" s="7"/>
      <c r="B579" s="3"/>
      <c r="C579" s="3"/>
      <c r="D579" s="5"/>
      <c r="E579" s="6"/>
      <c r="F579" s="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2.75" customHeight="1" x14ac:dyDescent="0.3">
      <c r="A580" s="7"/>
      <c r="B580" s="3"/>
      <c r="C580" s="3"/>
      <c r="D580" s="5"/>
      <c r="E580" s="6"/>
      <c r="F580" s="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2.75" customHeight="1" x14ac:dyDescent="0.3">
      <c r="A581" s="7"/>
      <c r="B581" s="3"/>
      <c r="C581" s="3"/>
      <c r="D581" s="5"/>
      <c r="E581" s="6"/>
      <c r="F581" s="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2.75" customHeight="1" x14ac:dyDescent="0.3">
      <c r="A582" s="7"/>
      <c r="B582" s="3"/>
      <c r="C582" s="3"/>
      <c r="D582" s="5"/>
      <c r="E582" s="6"/>
      <c r="F582" s="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2.75" customHeight="1" x14ac:dyDescent="0.3">
      <c r="A583" s="7"/>
      <c r="B583" s="3"/>
      <c r="C583" s="3"/>
      <c r="D583" s="5"/>
      <c r="E583" s="6"/>
      <c r="F583" s="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2.75" customHeight="1" x14ac:dyDescent="0.3">
      <c r="A584" s="7"/>
      <c r="B584" s="3"/>
      <c r="C584" s="3"/>
      <c r="D584" s="5"/>
      <c r="E584" s="6"/>
      <c r="F584" s="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2.75" customHeight="1" x14ac:dyDescent="0.3">
      <c r="A585" s="7"/>
      <c r="B585" s="3"/>
      <c r="C585" s="3"/>
      <c r="D585" s="5"/>
      <c r="E585" s="6"/>
      <c r="F585" s="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2.75" customHeight="1" x14ac:dyDescent="0.3">
      <c r="A586" s="7"/>
      <c r="B586" s="3"/>
      <c r="C586" s="3"/>
      <c r="D586" s="5"/>
      <c r="E586" s="6"/>
      <c r="F586" s="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2.75" customHeight="1" x14ac:dyDescent="0.3">
      <c r="A587" s="7"/>
      <c r="B587" s="3"/>
      <c r="C587" s="3"/>
      <c r="D587" s="5"/>
      <c r="E587" s="6"/>
      <c r="F587" s="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2.75" customHeight="1" x14ac:dyDescent="0.3">
      <c r="A588" s="7"/>
      <c r="B588" s="3"/>
      <c r="C588" s="3"/>
      <c r="D588" s="5"/>
      <c r="E588" s="6"/>
      <c r="F588" s="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2.75" customHeight="1" x14ac:dyDescent="0.3">
      <c r="A589" s="7"/>
      <c r="B589" s="3"/>
      <c r="C589" s="3"/>
      <c r="D589" s="5"/>
      <c r="E589" s="6"/>
      <c r="F589" s="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2.75" customHeight="1" x14ac:dyDescent="0.3">
      <c r="A590" s="7"/>
      <c r="B590" s="3"/>
      <c r="C590" s="3"/>
      <c r="D590" s="5"/>
      <c r="E590" s="6"/>
      <c r="F590" s="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2.75" customHeight="1" x14ac:dyDescent="0.3">
      <c r="A591" s="7"/>
      <c r="B591" s="3"/>
      <c r="C591" s="3"/>
      <c r="D591" s="5"/>
      <c r="E591" s="6"/>
      <c r="F591" s="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2.75" customHeight="1" x14ac:dyDescent="0.3">
      <c r="A592" s="7"/>
      <c r="B592" s="3"/>
      <c r="C592" s="3"/>
      <c r="D592" s="5"/>
      <c r="E592" s="6"/>
      <c r="F592" s="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2.75" customHeight="1" x14ac:dyDescent="0.3">
      <c r="A593" s="7"/>
      <c r="B593" s="3"/>
      <c r="C593" s="3"/>
      <c r="D593" s="5"/>
      <c r="E593" s="6"/>
      <c r="F593" s="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2.75" customHeight="1" x14ac:dyDescent="0.3">
      <c r="A594" s="7"/>
      <c r="B594" s="3"/>
      <c r="C594" s="3"/>
      <c r="D594" s="5"/>
      <c r="E594" s="6"/>
      <c r="F594" s="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2.75" customHeight="1" x14ac:dyDescent="0.3">
      <c r="A595" s="7"/>
      <c r="B595" s="3"/>
      <c r="C595" s="3"/>
      <c r="D595" s="5"/>
      <c r="E595" s="6"/>
      <c r="F595" s="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2.75" customHeight="1" x14ac:dyDescent="0.3">
      <c r="A596" s="7"/>
      <c r="B596" s="3"/>
      <c r="C596" s="3"/>
      <c r="D596" s="5"/>
      <c r="E596" s="6"/>
      <c r="F596" s="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2.75" customHeight="1" x14ac:dyDescent="0.3">
      <c r="A597" s="7"/>
      <c r="B597" s="3"/>
      <c r="C597" s="3"/>
      <c r="D597" s="5"/>
      <c r="E597" s="6"/>
      <c r="F597" s="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2.75" customHeight="1" x14ac:dyDescent="0.3">
      <c r="A598" s="7"/>
      <c r="B598" s="3"/>
      <c r="C598" s="3"/>
      <c r="D598" s="5"/>
      <c r="E598" s="6"/>
      <c r="F598" s="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2.75" customHeight="1" x14ac:dyDescent="0.3">
      <c r="A599" s="7"/>
      <c r="B599" s="3"/>
      <c r="C599" s="3"/>
      <c r="D599" s="5"/>
      <c r="E599" s="6"/>
      <c r="F599" s="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2.75" customHeight="1" x14ac:dyDescent="0.3">
      <c r="A600" s="7"/>
      <c r="B600" s="3"/>
      <c r="C600" s="3"/>
      <c r="D600" s="5"/>
      <c r="E600" s="6"/>
      <c r="F600" s="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2.75" customHeight="1" x14ac:dyDescent="0.3">
      <c r="A601" s="7"/>
      <c r="B601" s="3"/>
      <c r="C601" s="3"/>
      <c r="D601" s="5"/>
      <c r="E601" s="6"/>
      <c r="F601" s="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2.75" customHeight="1" x14ac:dyDescent="0.3">
      <c r="A602" s="7"/>
      <c r="B602" s="3"/>
      <c r="C602" s="3"/>
      <c r="D602" s="5"/>
      <c r="E602" s="6"/>
      <c r="F602" s="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2.75" customHeight="1" x14ac:dyDescent="0.3">
      <c r="A603" s="7"/>
      <c r="B603" s="3"/>
      <c r="C603" s="3"/>
      <c r="D603" s="5"/>
      <c r="E603" s="6"/>
      <c r="F603" s="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2.75" customHeight="1" x14ac:dyDescent="0.3">
      <c r="A604" s="7"/>
      <c r="B604" s="3"/>
      <c r="C604" s="3"/>
      <c r="D604" s="5"/>
      <c r="E604" s="6"/>
      <c r="F604" s="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2.75" customHeight="1" x14ac:dyDescent="0.3">
      <c r="A605" s="7"/>
      <c r="B605" s="3"/>
      <c r="C605" s="3"/>
      <c r="D605" s="5"/>
      <c r="E605" s="6"/>
      <c r="F605" s="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2.75" customHeight="1" x14ac:dyDescent="0.3">
      <c r="A606" s="7"/>
      <c r="B606" s="3"/>
      <c r="C606" s="3"/>
      <c r="D606" s="5"/>
      <c r="E606" s="6"/>
      <c r="F606" s="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2.75" customHeight="1" x14ac:dyDescent="0.3">
      <c r="A607" s="7"/>
      <c r="B607" s="3"/>
      <c r="C607" s="3"/>
      <c r="D607" s="5"/>
      <c r="E607" s="6"/>
      <c r="F607" s="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2.75" customHeight="1" x14ac:dyDescent="0.3">
      <c r="A608" s="7"/>
      <c r="B608" s="3"/>
      <c r="C608" s="3"/>
      <c r="D608" s="5"/>
      <c r="E608" s="6"/>
      <c r="F608" s="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2.75" customHeight="1" x14ac:dyDescent="0.3">
      <c r="A609" s="7"/>
      <c r="B609" s="3"/>
      <c r="C609" s="3"/>
      <c r="D609" s="5"/>
      <c r="E609" s="6"/>
      <c r="F609" s="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2.75" customHeight="1" x14ac:dyDescent="0.3">
      <c r="A610" s="7"/>
      <c r="B610" s="3"/>
      <c r="C610" s="3"/>
      <c r="D610" s="5"/>
      <c r="E610" s="6"/>
      <c r="F610" s="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2.75" customHeight="1" x14ac:dyDescent="0.3">
      <c r="A611" s="7"/>
      <c r="B611" s="3"/>
      <c r="C611" s="3"/>
      <c r="D611" s="5"/>
      <c r="E611" s="6"/>
      <c r="F611" s="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2.75" customHeight="1" x14ac:dyDescent="0.3">
      <c r="A612" s="7"/>
      <c r="B612" s="3"/>
      <c r="C612" s="3"/>
      <c r="D612" s="5"/>
      <c r="E612" s="6"/>
      <c r="F612" s="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2.75" customHeight="1" x14ac:dyDescent="0.3">
      <c r="A613" s="7"/>
      <c r="B613" s="3"/>
      <c r="C613" s="3"/>
      <c r="D613" s="5"/>
      <c r="E613" s="6"/>
      <c r="F613" s="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2.75" customHeight="1" x14ac:dyDescent="0.3">
      <c r="A614" s="7"/>
      <c r="B614" s="3"/>
      <c r="C614" s="3"/>
      <c r="D614" s="5"/>
      <c r="E614" s="6"/>
      <c r="F614" s="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2.75" customHeight="1" x14ac:dyDescent="0.3">
      <c r="A615" s="7"/>
      <c r="B615" s="3"/>
      <c r="C615" s="3"/>
      <c r="D615" s="5"/>
      <c r="E615" s="6"/>
      <c r="F615" s="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2.75" customHeight="1" x14ac:dyDescent="0.3">
      <c r="A616" s="7"/>
      <c r="B616" s="3"/>
      <c r="C616" s="3"/>
      <c r="D616" s="5"/>
      <c r="E616" s="6"/>
      <c r="F616" s="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2.75" customHeight="1" x14ac:dyDescent="0.3">
      <c r="A617" s="7"/>
      <c r="B617" s="3"/>
      <c r="C617" s="3"/>
      <c r="D617" s="5"/>
      <c r="E617" s="6"/>
      <c r="F617" s="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2.75" customHeight="1" x14ac:dyDescent="0.3">
      <c r="A618" s="7"/>
      <c r="B618" s="3"/>
      <c r="C618" s="3"/>
      <c r="D618" s="5"/>
      <c r="E618" s="6"/>
      <c r="F618" s="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2.75" customHeight="1" x14ac:dyDescent="0.3">
      <c r="A619" s="7"/>
      <c r="B619" s="3"/>
      <c r="C619" s="3"/>
      <c r="D619" s="5"/>
      <c r="E619" s="6"/>
      <c r="F619" s="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2.75" customHeight="1" x14ac:dyDescent="0.3">
      <c r="A620" s="7"/>
      <c r="B620" s="3"/>
      <c r="C620" s="3"/>
      <c r="D620" s="5"/>
      <c r="E620" s="6"/>
      <c r="F620" s="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2.75" customHeight="1" x14ac:dyDescent="0.3">
      <c r="A621" s="7"/>
      <c r="B621" s="3"/>
      <c r="C621" s="3"/>
      <c r="D621" s="5"/>
      <c r="E621" s="6"/>
      <c r="F621" s="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2.75" customHeight="1" x14ac:dyDescent="0.3">
      <c r="A622" s="7"/>
      <c r="B622" s="3"/>
      <c r="C622" s="3"/>
      <c r="D622" s="5"/>
      <c r="E622" s="6"/>
      <c r="F622" s="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2.75" customHeight="1" x14ac:dyDescent="0.3">
      <c r="A623" s="7"/>
      <c r="B623" s="3"/>
      <c r="C623" s="3"/>
      <c r="D623" s="5"/>
      <c r="E623" s="6"/>
      <c r="F623" s="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2.75" customHeight="1" x14ac:dyDescent="0.3">
      <c r="A624" s="7"/>
      <c r="B624" s="3"/>
      <c r="C624" s="3"/>
      <c r="D624" s="5"/>
      <c r="E624" s="6"/>
      <c r="F624" s="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2.75" customHeight="1" x14ac:dyDescent="0.3">
      <c r="A625" s="7"/>
      <c r="B625" s="3"/>
      <c r="C625" s="3"/>
      <c r="D625" s="5"/>
      <c r="E625" s="6"/>
      <c r="F625" s="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2.75" customHeight="1" x14ac:dyDescent="0.3">
      <c r="A626" s="7"/>
      <c r="B626" s="3"/>
      <c r="C626" s="3"/>
      <c r="D626" s="5"/>
      <c r="E626" s="6"/>
      <c r="F626" s="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2.75" customHeight="1" x14ac:dyDescent="0.3">
      <c r="A627" s="7"/>
      <c r="B627" s="3"/>
      <c r="C627" s="3"/>
      <c r="D627" s="5"/>
      <c r="E627" s="6"/>
      <c r="F627" s="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2.75" customHeight="1" x14ac:dyDescent="0.3">
      <c r="A628" s="7"/>
      <c r="B628" s="3"/>
      <c r="C628" s="3"/>
      <c r="D628" s="5"/>
      <c r="E628" s="6"/>
      <c r="F628" s="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2.75" customHeight="1" x14ac:dyDescent="0.3">
      <c r="A629" s="7"/>
      <c r="B629" s="3"/>
      <c r="C629" s="3"/>
      <c r="D629" s="5"/>
      <c r="E629" s="6"/>
      <c r="F629" s="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2.75" customHeight="1" x14ac:dyDescent="0.3">
      <c r="A630" s="7"/>
      <c r="B630" s="3"/>
      <c r="C630" s="3"/>
      <c r="D630" s="5"/>
      <c r="E630" s="6"/>
      <c r="F630" s="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2.75" customHeight="1" x14ac:dyDescent="0.3">
      <c r="A631" s="7"/>
      <c r="B631" s="3"/>
      <c r="C631" s="3"/>
      <c r="D631" s="5"/>
      <c r="E631" s="6"/>
      <c r="F631" s="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2.75" customHeight="1" x14ac:dyDescent="0.3">
      <c r="A632" s="7"/>
      <c r="B632" s="3"/>
      <c r="C632" s="3"/>
      <c r="D632" s="5"/>
      <c r="E632" s="6"/>
      <c r="F632" s="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2.75" customHeight="1" x14ac:dyDescent="0.3">
      <c r="A633" s="7"/>
      <c r="B633" s="3"/>
      <c r="C633" s="3"/>
      <c r="D633" s="5"/>
      <c r="E633" s="6"/>
      <c r="F633" s="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2.75" customHeight="1" x14ac:dyDescent="0.3">
      <c r="A634" s="7"/>
      <c r="B634" s="3"/>
      <c r="C634" s="3"/>
      <c r="D634" s="5"/>
      <c r="E634" s="6"/>
      <c r="F634" s="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2.75" customHeight="1" x14ac:dyDescent="0.3">
      <c r="A635" s="7"/>
      <c r="B635" s="3"/>
      <c r="C635" s="3"/>
      <c r="D635" s="5"/>
      <c r="E635" s="6"/>
      <c r="F635" s="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2.75" customHeight="1" x14ac:dyDescent="0.3">
      <c r="A636" s="7"/>
      <c r="B636" s="3"/>
      <c r="C636" s="3"/>
      <c r="D636" s="5"/>
      <c r="E636" s="6"/>
      <c r="F636" s="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2.75" customHeight="1" x14ac:dyDescent="0.3">
      <c r="A637" s="7"/>
      <c r="B637" s="3"/>
      <c r="C637" s="3"/>
      <c r="D637" s="5"/>
      <c r="E637" s="6"/>
      <c r="F637" s="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2.75" customHeight="1" x14ac:dyDescent="0.3">
      <c r="A638" s="7"/>
      <c r="B638" s="3"/>
      <c r="C638" s="3"/>
      <c r="D638" s="5"/>
      <c r="E638" s="6"/>
      <c r="F638" s="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2.75" customHeight="1" x14ac:dyDescent="0.3">
      <c r="A639" s="7"/>
      <c r="B639" s="3"/>
      <c r="C639" s="3"/>
      <c r="D639" s="5"/>
      <c r="E639" s="6"/>
      <c r="F639" s="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2.75" customHeight="1" x14ac:dyDescent="0.3">
      <c r="A640" s="7"/>
      <c r="B640" s="3"/>
      <c r="C640" s="3"/>
      <c r="D640" s="5"/>
      <c r="E640" s="6"/>
      <c r="F640" s="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2.75" customHeight="1" x14ac:dyDescent="0.3">
      <c r="A641" s="7"/>
      <c r="B641" s="3"/>
      <c r="C641" s="3"/>
      <c r="D641" s="5"/>
      <c r="E641" s="6"/>
      <c r="F641" s="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2.75" customHeight="1" x14ac:dyDescent="0.3">
      <c r="A642" s="7"/>
      <c r="B642" s="3"/>
      <c r="C642" s="3"/>
      <c r="D642" s="5"/>
      <c r="E642" s="6"/>
      <c r="F642" s="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2.75" customHeight="1" x14ac:dyDescent="0.3">
      <c r="A643" s="7"/>
      <c r="B643" s="3"/>
      <c r="C643" s="3"/>
      <c r="D643" s="5"/>
      <c r="E643" s="6"/>
      <c r="F643" s="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2.75" customHeight="1" x14ac:dyDescent="0.3">
      <c r="A644" s="7"/>
      <c r="B644" s="3"/>
      <c r="C644" s="3"/>
      <c r="D644" s="5"/>
      <c r="E644" s="6"/>
      <c r="F644" s="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2.75" customHeight="1" x14ac:dyDescent="0.3">
      <c r="A645" s="7"/>
      <c r="B645" s="3"/>
      <c r="C645" s="3"/>
      <c r="D645" s="5"/>
      <c r="E645" s="6"/>
      <c r="F645" s="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2.75" customHeight="1" x14ac:dyDescent="0.3">
      <c r="A646" s="7"/>
      <c r="B646" s="3"/>
      <c r="C646" s="3"/>
      <c r="D646" s="5"/>
      <c r="E646" s="6"/>
      <c r="F646" s="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2.75" customHeight="1" x14ac:dyDescent="0.3">
      <c r="A647" s="7"/>
      <c r="B647" s="3"/>
      <c r="C647" s="3"/>
      <c r="D647" s="5"/>
      <c r="E647" s="6"/>
      <c r="F647" s="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2.75" customHeight="1" x14ac:dyDescent="0.3">
      <c r="A648" s="7"/>
      <c r="B648" s="3"/>
      <c r="C648" s="3"/>
      <c r="D648" s="5"/>
      <c r="E648" s="6"/>
      <c r="F648" s="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2.75" customHeight="1" x14ac:dyDescent="0.3">
      <c r="A649" s="7"/>
      <c r="B649" s="3"/>
      <c r="C649" s="3"/>
      <c r="D649" s="5"/>
      <c r="E649" s="6"/>
      <c r="F649" s="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2.75" customHeight="1" x14ac:dyDescent="0.3">
      <c r="A650" s="7"/>
      <c r="B650" s="3"/>
      <c r="C650" s="3"/>
      <c r="D650" s="5"/>
      <c r="E650" s="6"/>
      <c r="F650" s="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2.75" customHeight="1" x14ac:dyDescent="0.3">
      <c r="A651" s="7"/>
      <c r="B651" s="3"/>
      <c r="C651" s="3"/>
      <c r="D651" s="5"/>
      <c r="E651" s="6"/>
      <c r="F651" s="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2.75" customHeight="1" x14ac:dyDescent="0.3">
      <c r="A652" s="7"/>
      <c r="B652" s="3"/>
      <c r="C652" s="3"/>
      <c r="D652" s="5"/>
      <c r="E652" s="6"/>
      <c r="F652" s="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2.75" customHeight="1" x14ac:dyDescent="0.3">
      <c r="A653" s="7"/>
      <c r="B653" s="3"/>
      <c r="C653" s="3"/>
      <c r="D653" s="5"/>
      <c r="E653" s="6"/>
      <c r="F653" s="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2.75" customHeight="1" x14ac:dyDescent="0.3">
      <c r="A654" s="7"/>
      <c r="B654" s="3"/>
      <c r="C654" s="3"/>
      <c r="D654" s="5"/>
      <c r="E654" s="6"/>
      <c r="F654" s="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2.75" customHeight="1" x14ac:dyDescent="0.3">
      <c r="A655" s="7"/>
      <c r="B655" s="3"/>
      <c r="C655" s="3"/>
      <c r="D655" s="5"/>
      <c r="E655" s="6"/>
      <c r="F655" s="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2.75" customHeight="1" x14ac:dyDescent="0.3">
      <c r="A656" s="7"/>
      <c r="B656" s="3"/>
      <c r="C656" s="3"/>
      <c r="D656" s="5"/>
      <c r="E656" s="6"/>
      <c r="F656" s="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2.75" customHeight="1" x14ac:dyDescent="0.3">
      <c r="A657" s="7"/>
      <c r="B657" s="3"/>
      <c r="C657" s="3"/>
      <c r="D657" s="5"/>
      <c r="E657" s="6"/>
      <c r="F657" s="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2.75" customHeight="1" x14ac:dyDescent="0.3">
      <c r="A658" s="7"/>
      <c r="B658" s="3"/>
      <c r="C658" s="3"/>
      <c r="D658" s="5"/>
      <c r="E658" s="6"/>
      <c r="F658" s="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2.75" customHeight="1" x14ac:dyDescent="0.3">
      <c r="A659" s="7"/>
      <c r="B659" s="3"/>
      <c r="C659" s="3"/>
      <c r="D659" s="5"/>
      <c r="E659" s="6"/>
      <c r="F659" s="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2.75" customHeight="1" x14ac:dyDescent="0.3">
      <c r="A660" s="7"/>
      <c r="B660" s="3"/>
      <c r="C660" s="3"/>
      <c r="D660" s="5"/>
      <c r="E660" s="6"/>
      <c r="F660" s="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2.75" customHeight="1" x14ac:dyDescent="0.3">
      <c r="A661" s="7"/>
      <c r="B661" s="3"/>
      <c r="C661" s="3"/>
      <c r="D661" s="5"/>
      <c r="E661" s="6"/>
      <c r="F661" s="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2.75" customHeight="1" x14ac:dyDescent="0.3">
      <c r="A662" s="7"/>
      <c r="B662" s="3"/>
      <c r="C662" s="3"/>
      <c r="D662" s="5"/>
      <c r="E662" s="6"/>
      <c r="F662" s="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2.75" customHeight="1" x14ac:dyDescent="0.3">
      <c r="A663" s="7"/>
      <c r="B663" s="3"/>
      <c r="C663" s="3"/>
      <c r="D663" s="5"/>
      <c r="E663" s="6"/>
      <c r="F663" s="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2.75" customHeight="1" x14ac:dyDescent="0.3">
      <c r="A664" s="7"/>
      <c r="B664" s="3"/>
      <c r="C664" s="3"/>
      <c r="D664" s="5"/>
      <c r="E664" s="6"/>
      <c r="F664" s="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2.75" customHeight="1" x14ac:dyDescent="0.3">
      <c r="A665" s="7"/>
      <c r="B665" s="3"/>
      <c r="C665" s="3"/>
      <c r="D665" s="5"/>
      <c r="E665" s="6"/>
      <c r="F665" s="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2.75" customHeight="1" x14ac:dyDescent="0.3">
      <c r="A666" s="7"/>
      <c r="B666" s="3"/>
      <c r="C666" s="3"/>
      <c r="D666" s="5"/>
      <c r="E666" s="6"/>
      <c r="F666" s="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2.75" customHeight="1" x14ac:dyDescent="0.3">
      <c r="A667" s="7"/>
      <c r="B667" s="3"/>
      <c r="C667" s="3"/>
      <c r="D667" s="5"/>
      <c r="E667" s="6"/>
      <c r="F667" s="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2.75" customHeight="1" x14ac:dyDescent="0.3">
      <c r="A668" s="7"/>
      <c r="B668" s="3"/>
      <c r="C668" s="3"/>
      <c r="D668" s="5"/>
      <c r="E668" s="6"/>
      <c r="F668" s="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2.75" customHeight="1" x14ac:dyDescent="0.3">
      <c r="A669" s="7"/>
      <c r="B669" s="3"/>
      <c r="C669" s="3"/>
      <c r="D669" s="5"/>
      <c r="E669" s="6"/>
      <c r="F669" s="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2.75" customHeight="1" x14ac:dyDescent="0.3">
      <c r="A670" s="7"/>
      <c r="B670" s="3"/>
      <c r="C670" s="3"/>
      <c r="D670" s="5"/>
      <c r="E670" s="6"/>
      <c r="F670" s="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2.75" customHeight="1" x14ac:dyDescent="0.3">
      <c r="A671" s="7"/>
      <c r="B671" s="3"/>
      <c r="C671" s="3"/>
      <c r="D671" s="5"/>
      <c r="E671" s="6"/>
      <c r="F671" s="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2.75" customHeight="1" x14ac:dyDescent="0.3">
      <c r="A672" s="7"/>
      <c r="B672" s="3"/>
      <c r="C672" s="3"/>
      <c r="D672" s="5"/>
      <c r="E672" s="6"/>
      <c r="F672" s="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2.75" customHeight="1" x14ac:dyDescent="0.3">
      <c r="A673" s="7"/>
      <c r="B673" s="3"/>
      <c r="C673" s="3"/>
      <c r="D673" s="5"/>
      <c r="E673" s="6"/>
      <c r="F673" s="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2.75" customHeight="1" x14ac:dyDescent="0.3">
      <c r="A674" s="7"/>
      <c r="B674" s="3"/>
      <c r="C674" s="3"/>
      <c r="D674" s="5"/>
      <c r="E674" s="6"/>
      <c r="F674" s="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2.75" customHeight="1" x14ac:dyDescent="0.3">
      <c r="A675" s="7"/>
      <c r="B675" s="3"/>
      <c r="C675" s="3"/>
      <c r="D675" s="5"/>
      <c r="E675" s="6"/>
      <c r="F675" s="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2.75" customHeight="1" x14ac:dyDescent="0.3">
      <c r="A676" s="7"/>
      <c r="B676" s="3"/>
      <c r="C676" s="3"/>
      <c r="D676" s="5"/>
      <c r="E676" s="6"/>
      <c r="F676" s="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2.75" customHeight="1" x14ac:dyDescent="0.3">
      <c r="A677" s="7"/>
      <c r="B677" s="3"/>
      <c r="C677" s="3"/>
      <c r="D677" s="5"/>
      <c r="E677" s="6"/>
      <c r="F677" s="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2.75" customHeight="1" x14ac:dyDescent="0.3">
      <c r="A678" s="7"/>
      <c r="B678" s="3"/>
      <c r="C678" s="3"/>
      <c r="D678" s="5"/>
      <c r="E678" s="6"/>
      <c r="F678" s="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2.75" customHeight="1" x14ac:dyDescent="0.3">
      <c r="A679" s="7"/>
      <c r="B679" s="3"/>
      <c r="C679" s="3"/>
      <c r="D679" s="5"/>
      <c r="E679" s="6"/>
      <c r="F679" s="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2.75" customHeight="1" x14ac:dyDescent="0.3">
      <c r="A680" s="7"/>
      <c r="B680" s="3"/>
      <c r="C680" s="3"/>
      <c r="D680" s="5"/>
      <c r="E680" s="6"/>
      <c r="F680" s="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2.75" customHeight="1" x14ac:dyDescent="0.3">
      <c r="A681" s="7"/>
      <c r="B681" s="3"/>
      <c r="C681" s="3"/>
      <c r="D681" s="5"/>
      <c r="E681" s="6"/>
      <c r="F681" s="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2.75" customHeight="1" x14ac:dyDescent="0.3">
      <c r="A682" s="7"/>
      <c r="B682" s="3"/>
      <c r="C682" s="3"/>
      <c r="D682" s="5"/>
      <c r="E682" s="6"/>
      <c r="F682" s="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2.75" customHeight="1" x14ac:dyDescent="0.3">
      <c r="A683" s="7"/>
      <c r="B683" s="3"/>
      <c r="C683" s="3"/>
      <c r="D683" s="5"/>
      <c r="E683" s="6"/>
      <c r="F683" s="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2.75" customHeight="1" x14ac:dyDescent="0.3">
      <c r="A684" s="7"/>
      <c r="B684" s="3"/>
      <c r="C684" s="3"/>
      <c r="D684" s="5"/>
      <c r="E684" s="6"/>
      <c r="F684" s="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2.75" customHeight="1" x14ac:dyDescent="0.3">
      <c r="A685" s="7"/>
      <c r="B685" s="3"/>
      <c r="C685" s="3"/>
      <c r="D685" s="5"/>
      <c r="E685" s="6"/>
      <c r="F685" s="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2.75" customHeight="1" x14ac:dyDescent="0.3">
      <c r="A686" s="7"/>
      <c r="B686" s="3"/>
      <c r="C686" s="3"/>
      <c r="D686" s="5"/>
      <c r="E686" s="6"/>
      <c r="F686" s="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2.75" customHeight="1" x14ac:dyDescent="0.3">
      <c r="A687" s="7"/>
      <c r="B687" s="3"/>
      <c r="C687" s="3"/>
      <c r="D687" s="5"/>
      <c r="E687" s="6"/>
      <c r="F687" s="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2.75" customHeight="1" x14ac:dyDescent="0.3">
      <c r="A688" s="7"/>
      <c r="B688" s="3"/>
      <c r="C688" s="3"/>
      <c r="D688" s="5"/>
      <c r="E688" s="6"/>
      <c r="F688" s="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2.75" customHeight="1" x14ac:dyDescent="0.3">
      <c r="A689" s="7"/>
      <c r="B689" s="3"/>
      <c r="C689" s="3"/>
      <c r="D689" s="5"/>
      <c r="E689" s="6"/>
      <c r="F689" s="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2.75" customHeight="1" x14ac:dyDescent="0.3">
      <c r="A690" s="7"/>
      <c r="B690" s="3"/>
      <c r="C690" s="3"/>
      <c r="D690" s="5"/>
      <c r="E690" s="6"/>
      <c r="F690" s="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2.75" customHeight="1" x14ac:dyDescent="0.3">
      <c r="A691" s="7"/>
      <c r="B691" s="3"/>
      <c r="C691" s="3"/>
      <c r="D691" s="5"/>
      <c r="E691" s="6"/>
      <c r="F691" s="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2.75" customHeight="1" x14ac:dyDescent="0.3">
      <c r="A692" s="7"/>
      <c r="B692" s="3"/>
      <c r="C692" s="3"/>
      <c r="D692" s="5"/>
      <c r="E692" s="6"/>
      <c r="F692" s="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2.75" customHeight="1" x14ac:dyDescent="0.3">
      <c r="A693" s="7"/>
      <c r="B693" s="3"/>
      <c r="C693" s="3"/>
      <c r="D693" s="5"/>
      <c r="E693" s="6"/>
      <c r="F693" s="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2.75" customHeight="1" x14ac:dyDescent="0.3">
      <c r="A694" s="7"/>
      <c r="B694" s="3"/>
      <c r="C694" s="3"/>
      <c r="D694" s="5"/>
      <c r="E694" s="6"/>
      <c r="F694" s="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2.75" customHeight="1" x14ac:dyDescent="0.3">
      <c r="A695" s="7"/>
      <c r="B695" s="3"/>
      <c r="C695" s="3"/>
      <c r="D695" s="5"/>
      <c r="E695" s="6"/>
      <c r="F695" s="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2.75" customHeight="1" x14ac:dyDescent="0.3">
      <c r="A696" s="7"/>
      <c r="B696" s="3"/>
      <c r="C696" s="3"/>
      <c r="D696" s="5"/>
      <c r="E696" s="6"/>
      <c r="F696" s="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2.75" customHeight="1" x14ac:dyDescent="0.3">
      <c r="A697" s="7"/>
      <c r="B697" s="3"/>
      <c r="C697" s="3"/>
      <c r="D697" s="5"/>
      <c r="E697" s="6"/>
      <c r="F697" s="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2.75" customHeight="1" x14ac:dyDescent="0.3">
      <c r="A698" s="7"/>
      <c r="B698" s="3"/>
      <c r="C698" s="3"/>
      <c r="D698" s="5"/>
      <c r="E698" s="6"/>
      <c r="F698" s="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2.75" customHeight="1" x14ac:dyDescent="0.3">
      <c r="A699" s="7"/>
      <c r="B699" s="3"/>
      <c r="C699" s="3"/>
      <c r="D699" s="5"/>
      <c r="E699" s="6"/>
      <c r="F699" s="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2.75" customHeight="1" x14ac:dyDescent="0.3">
      <c r="A700" s="7"/>
      <c r="B700" s="3"/>
      <c r="C700" s="3"/>
      <c r="D700" s="5"/>
      <c r="E700" s="6"/>
      <c r="F700" s="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2.75" customHeight="1" x14ac:dyDescent="0.3">
      <c r="A701" s="7"/>
      <c r="B701" s="3"/>
      <c r="C701" s="3"/>
      <c r="D701" s="5"/>
      <c r="E701" s="6"/>
      <c r="F701" s="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2.75" customHeight="1" x14ac:dyDescent="0.3">
      <c r="A702" s="7"/>
      <c r="B702" s="3"/>
      <c r="C702" s="3"/>
      <c r="D702" s="5"/>
      <c r="E702" s="6"/>
      <c r="F702" s="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2.75" customHeight="1" x14ac:dyDescent="0.3">
      <c r="A703" s="7"/>
      <c r="B703" s="3"/>
      <c r="C703" s="3"/>
      <c r="D703" s="5"/>
      <c r="E703" s="6"/>
      <c r="F703" s="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2.75" customHeight="1" x14ac:dyDescent="0.3">
      <c r="A704" s="7"/>
      <c r="B704" s="3"/>
      <c r="C704" s="3"/>
      <c r="D704" s="5"/>
      <c r="E704" s="6"/>
      <c r="F704" s="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2.75" customHeight="1" x14ac:dyDescent="0.3">
      <c r="A705" s="7"/>
      <c r="B705" s="3"/>
      <c r="C705" s="3"/>
      <c r="D705" s="5"/>
      <c r="E705" s="6"/>
      <c r="F705" s="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2.75" customHeight="1" x14ac:dyDescent="0.3">
      <c r="A706" s="7"/>
      <c r="B706" s="3"/>
      <c r="C706" s="3"/>
      <c r="D706" s="5"/>
      <c r="E706" s="6"/>
      <c r="F706" s="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2.75" customHeight="1" x14ac:dyDescent="0.3">
      <c r="A707" s="7"/>
      <c r="B707" s="3"/>
      <c r="C707" s="3"/>
      <c r="D707" s="5"/>
      <c r="E707" s="6"/>
      <c r="F707" s="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2.75" customHeight="1" x14ac:dyDescent="0.3">
      <c r="A708" s="7"/>
      <c r="B708" s="3"/>
      <c r="C708" s="3"/>
      <c r="D708" s="5"/>
      <c r="E708" s="6"/>
      <c r="F708" s="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2.75" customHeight="1" x14ac:dyDescent="0.3">
      <c r="A709" s="7"/>
      <c r="B709" s="3"/>
      <c r="C709" s="3"/>
      <c r="D709" s="5"/>
      <c r="E709" s="6"/>
      <c r="F709" s="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2.75" customHeight="1" x14ac:dyDescent="0.3">
      <c r="A710" s="7"/>
      <c r="B710" s="3"/>
      <c r="C710" s="3"/>
      <c r="D710" s="5"/>
      <c r="E710" s="6"/>
      <c r="F710" s="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2.75" customHeight="1" x14ac:dyDescent="0.3">
      <c r="A711" s="7"/>
      <c r="B711" s="3"/>
      <c r="C711" s="3"/>
      <c r="D711" s="5"/>
      <c r="E711" s="6"/>
      <c r="F711" s="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2.75" customHeight="1" x14ac:dyDescent="0.3">
      <c r="A712" s="7"/>
      <c r="B712" s="3"/>
      <c r="C712" s="3"/>
      <c r="D712" s="5"/>
      <c r="E712" s="6"/>
      <c r="F712" s="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2.75" customHeight="1" x14ac:dyDescent="0.3">
      <c r="A713" s="7"/>
      <c r="B713" s="3"/>
      <c r="C713" s="3"/>
      <c r="D713" s="5"/>
      <c r="E713" s="6"/>
      <c r="F713" s="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2.75" customHeight="1" x14ac:dyDescent="0.3">
      <c r="A714" s="7"/>
      <c r="B714" s="3"/>
      <c r="C714" s="3"/>
      <c r="D714" s="5"/>
      <c r="E714" s="6"/>
      <c r="F714" s="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2.75" customHeight="1" x14ac:dyDescent="0.3">
      <c r="A715" s="7"/>
      <c r="B715" s="3"/>
      <c r="C715" s="3"/>
      <c r="D715" s="5"/>
      <c r="E715" s="6"/>
      <c r="F715" s="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2.75" customHeight="1" x14ac:dyDescent="0.3">
      <c r="A716" s="7"/>
      <c r="B716" s="3"/>
      <c r="C716" s="3"/>
      <c r="D716" s="5"/>
      <c r="E716" s="6"/>
      <c r="F716" s="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2.75" customHeight="1" x14ac:dyDescent="0.3">
      <c r="A717" s="7"/>
      <c r="B717" s="3"/>
      <c r="C717" s="3"/>
      <c r="D717" s="5"/>
      <c r="E717" s="6"/>
      <c r="F717" s="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2.75" customHeight="1" x14ac:dyDescent="0.3">
      <c r="A718" s="7"/>
      <c r="B718" s="3"/>
      <c r="C718" s="3"/>
      <c r="D718" s="5"/>
      <c r="E718" s="6"/>
      <c r="F718" s="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2.75" customHeight="1" x14ac:dyDescent="0.3">
      <c r="A719" s="7"/>
      <c r="B719" s="3"/>
      <c r="C719" s="3"/>
      <c r="D719" s="5"/>
      <c r="E719" s="6"/>
      <c r="F719" s="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2.75" customHeight="1" x14ac:dyDescent="0.3">
      <c r="A720" s="7"/>
      <c r="B720" s="3"/>
      <c r="C720" s="3"/>
      <c r="D720" s="5"/>
      <c r="E720" s="6"/>
      <c r="F720" s="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2.75" customHeight="1" x14ac:dyDescent="0.3">
      <c r="A721" s="7"/>
      <c r="B721" s="3"/>
      <c r="C721" s="3"/>
      <c r="D721" s="5"/>
      <c r="E721" s="6"/>
      <c r="F721" s="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2.75" customHeight="1" x14ac:dyDescent="0.3">
      <c r="A722" s="7"/>
      <c r="B722" s="3"/>
      <c r="C722" s="3"/>
      <c r="D722" s="5"/>
      <c r="E722" s="6"/>
      <c r="F722" s="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2.75" customHeight="1" x14ac:dyDescent="0.3">
      <c r="A723" s="7"/>
      <c r="B723" s="3"/>
      <c r="C723" s="3"/>
      <c r="D723" s="5"/>
      <c r="E723" s="6"/>
      <c r="F723" s="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2.75" customHeight="1" x14ac:dyDescent="0.3">
      <c r="A724" s="7"/>
      <c r="B724" s="3"/>
      <c r="C724" s="3"/>
      <c r="D724" s="5"/>
      <c r="E724" s="6"/>
      <c r="F724" s="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2.75" customHeight="1" x14ac:dyDescent="0.3">
      <c r="A725" s="7"/>
      <c r="B725" s="3"/>
      <c r="C725" s="3"/>
      <c r="D725" s="5"/>
      <c r="E725" s="6"/>
      <c r="F725" s="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2.75" customHeight="1" x14ac:dyDescent="0.3">
      <c r="A726" s="7"/>
      <c r="B726" s="3"/>
      <c r="C726" s="3"/>
      <c r="D726" s="5"/>
      <c r="E726" s="6"/>
      <c r="F726" s="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2.75" customHeight="1" x14ac:dyDescent="0.3">
      <c r="A727" s="7"/>
      <c r="B727" s="3"/>
      <c r="C727" s="3"/>
      <c r="D727" s="5"/>
      <c r="E727" s="6"/>
      <c r="F727" s="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2.75" customHeight="1" x14ac:dyDescent="0.3">
      <c r="A728" s="7"/>
      <c r="B728" s="3"/>
      <c r="C728" s="3"/>
      <c r="D728" s="5"/>
      <c r="E728" s="6"/>
      <c r="F728" s="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2.75" customHeight="1" x14ac:dyDescent="0.3">
      <c r="A729" s="7"/>
      <c r="B729" s="3"/>
      <c r="C729" s="3"/>
      <c r="D729" s="5"/>
      <c r="E729" s="6"/>
      <c r="F729" s="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2.75" customHeight="1" x14ac:dyDescent="0.3">
      <c r="A730" s="7"/>
      <c r="B730" s="3"/>
      <c r="C730" s="3"/>
      <c r="D730" s="5"/>
      <c r="E730" s="6"/>
      <c r="F730" s="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2.75" customHeight="1" x14ac:dyDescent="0.3">
      <c r="A731" s="7"/>
      <c r="B731" s="3"/>
      <c r="C731" s="3"/>
      <c r="D731" s="5"/>
      <c r="E731" s="6"/>
      <c r="F731" s="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2.75" customHeight="1" x14ac:dyDescent="0.3">
      <c r="A732" s="7"/>
      <c r="B732" s="3"/>
      <c r="C732" s="3"/>
      <c r="D732" s="5"/>
      <c r="E732" s="6"/>
      <c r="F732" s="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2.75" customHeight="1" x14ac:dyDescent="0.3">
      <c r="A733" s="7"/>
      <c r="B733" s="3"/>
      <c r="C733" s="3"/>
      <c r="D733" s="5"/>
      <c r="E733" s="6"/>
      <c r="F733" s="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2.75" customHeight="1" x14ac:dyDescent="0.3">
      <c r="A734" s="7"/>
      <c r="B734" s="3"/>
      <c r="C734" s="3"/>
      <c r="D734" s="5"/>
      <c r="E734" s="6"/>
      <c r="F734" s="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2.75" customHeight="1" x14ac:dyDescent="0.3">
      <c r="A735" s="7"/>
      <c r="B735" s="3"/>
      <c r="C735" s="3"/>
      <c r="D735" s="5"/>
      <c r="E735" s="6"/>
      <c r="F735" s="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2.75" customHeight="1" x14ac:dyDescent="0.3">
      <c r="A736" s="7"/>
      <c r="B736" s="3"/>
      <c r="C736" s="3"/>
      <c r="D736" s="5"/>
      <c r="E736" s="6"/>
      <c r="F736" s="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2.75" customHeight="1" x14ac:dyDescent="0.3">
      <c r="A737" s="7"/>
      <c r="B737" s="3"/>
      <c r="C737" s="3"/>
      <c r="D737" s="5"/>
      <c r="E737" s="6"/>
      <c r="F737" s="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2.75" customHeight="1" x14ac:dyDescent="0.3">
      <c r="A738" s="7"/>
      <c r="B738" s="3"/>
      <c r="C738" s="3"/>
      <c r="D738" s="5"/>
      <c r="E738" s="6"/>
      <c r="F738" s="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2.75" customHeight="1" x14ac:dyDescent="0.3">
      <c r="A739" s="7"/>
      <c r="B739" s="3"/>
      <c r="C739" s="3"/>
      <c r="D739" s="5"/>
      <c r="E739" s="6"/>
      <c r="F739" s="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2.75" customHeight="1" x14ac:dyDescent="0.3">
      <c r="A740" s="7"/>
      <c r="B740" s="3"/>
      <c r="C740" s="3"/>
      <c r="D740" s="5"/>
      <c r="E740" s="6"/>
      <c r="F740" s="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2.75" customHeight="1" x14ac:dyDescent="0.3">
      <c r="A741" s="7"/>
      <c r="B741" s="3"/>
      <c r="C741" s="3"/>
      <c r="D741" s="5"/>
      <c r="E741" s="6"/>
      <c r="F741" s="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2.75" customHeight="1" x14ac:dyDescent="0.3">
      <c r="A742" s="7"/>
      <c r="B742" s="3"/>
      <c r="C742" s="3"/>
      <c r="D742" s="5"/>
      <c r="E742" s="6"/>
      <c r="F742" s="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2.75" customHeight="1" x14ac:dyDescent="0.3">
      <c r="A743" s="7"/>
      <c r="B743" s="3"/>
      <c r="C743" s="3"/>
      <c r="D743" s="5"/>
      <c r="E743" s="6"/>
      <c r="F743" s="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2.75" customHeight="1" x14ac:dyDescent="0.3">
      <c r="A744" s="7"/>
      <c r="B744" s="3"/>
      <c r="C744" s="3"/>
      <c r="D744" s="5"/>
      <c r="E744" s="6"/>
      <c r="F744" s="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2.75" customHeight="1" x14ac:dyDescent="0.3">
      <c r="A745" s="7"/>
      <c r="B745" s="3"/>
      <c r="C745" s="3"/>
      <c r="D745" s="5"/>
      <c r="E745" s="6"/>
      <c r="F745" s="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2.75" customHeight="1" x14ac:dyDescent="0.3">
      <c r="A746" s="7"/>
      <c r="B746" s="3"/>
      <c r="C746" s="3"/>
      <c r="D746" s="5"/>
      <c r="E746" s="6"/>
      <c r="F746" s="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2.75" customHeight="1" x14ac:dyDescent="0.3">
      <c r="A747" s="7"/>
      <c r="B747" s="3"/>
      <c r="C747" s="3"/>
      <c r="D747" s="5"/>
      <c r="E747" s="6"/>
      <c r="F747" s="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2.75" customHeight="1" x14ac:dyDescent="0.3">
      <c r="A748" s="7"/>
      <c r="B748" s="3"/>
      <c r="C748" s="3"/>
      <c r="D748" s="5"/>
      <c r="E748" s="6"/>
      <c r="F748" s="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2.75" customHeight="1" x14ac:dyDescent="0.3">
      <c r="A749" s="7"/>
      <c r="B749" s="3"/>
      <c r="C749" s="3"/>
      <c r="D749" s="5"/>
      <c r="E749" s="6"/>
      <c r="F749" s="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2.75" customHeight="1" x14ac:dyDescent="0.3">
      <c r="A750" s="7"/>
      <c r="B750" s="3"/>
      <c r="C750" s="3"/>
      <c r="D750" s="5"/>
      <c r="E750" s="6"/>
      <c r="F750" s="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2.75" customHeight="1" x14ac:dyDescent="0.3">
      <c r="A751" s="7"/>
      <c r="B751" s="3"/>
      <c r="C751" s="3"/>
      <c r="D751" s="5"/>
      <c r="E751" s="6"/>
      <c r="F751" s="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2.75" customHeight="1" x14ac:dyDescent="0.3">
      <c r="A752" s="7"/>
      <c r="B752" s="3"/>
      <c r="C752" s="3"/>
      <c r="D752" s="5"/>
      <c r="E752" s="6"/>
      <c r="F752" s="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2.75" customHeight="1" x14ac:dyDescent="0.3">
      <c r="A753" s="7"/>
      <c r="B753" s="3"/>
      <c r="C753" s="3"/>
      <c r="D753" s="5"/>
      <c r="E753" s="6"/>
      <c r="F753" s="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2.75" customHeight="1" x14ac:dyDescent="0.3">
      <c r="A754" s="7"/>
      <c r="B754" s="3"/>
      <c r="C754" s="3"/>
      <c r="D754" s="5"/>
      <c r="E754" s="6"/>
      <c r="F754" s="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2.75" customHeight="1" x14ac:dyDescent="0.3">
      <c r="A755" s="7"/>
      <c r="B755" s="3"/>
      <c r="C755" s="3"/>
      <c r="D755" s="5"/>
      <c r="E755" s="6"/>
      <c r="F755" s="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2.75" customHeight="1" x14ac:dyDescent="0.3">
      <c r="A756" s="7"/>
      <c r="B756" s="3"/>
      <c r="C756" s="3"/>
      <c r="D756" s="5"/>
      <c r="E756" s="6"/>
      <c r="F756" s="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2.75" customHeight="1" x14ac:dyDescent="0.3">
      <c r="A757" s="7"/>
      <c r="B757" s="3"/>
      <c r="C757" s="3"/>
      <c r="D757" s="5"/>
      <c r="E757" s="6"/>
      <c r="F757" s="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2.75" customHeight="1" x14ac:dyDescent="0.3">
      <c r="A758" s="7"/>
      <c r="B758" s="3"/>
      <c r="C758" s="3"/>
      <c r="D758" s="5"/>
      <c r="E758" s="6"/>
      <c r="F758" s="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2.75" customHeight="1" x14ac:dyDescent="0.3">
      <c r="A759" s="7"/>
      <c r="B759" s="3"/>
      <c r="C759" s="3"/>
      <c r="D759" s="5"/>
      <c r="E759" s="6"/>
      <c r="F759" s="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2.75" customHeight="1" x14ac:dyDescent="0.3">
      <c r="A760" s="7"/>
      <c r="B760" s="3"/>
      <c r="C760" s="3"/>
      <c r="D760" s="5"/>
      <c r="E760" s="6"/>
      <c r="F760" s="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2.75" customHeight="1" x14ac:dyDescent="0.3">
      <c r="A761" s="7"/>
      <c r="B761" s="3"/>
      <c r="C761" s="3"/>
      <c r="D761" s="5"/>
      <c r="E761" s="6"/>
      <c r="F761" s="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2.75" customHeight="1" x14ac:dyDescent="0.3">
      <c r="A762" s="7"/>
      <c r="B762" s="3"/>
      <c r="C762" s="3"/>
      <c r="D762" s="5"/>
      <c r="E762" s="6"/>
      <c r="F762" s="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2.75" customHeight="1" x14ac:dyDescent="0.3">
      <c r="A763" s="7"/>
      <c r="B763" s="3"/>
      <c r="C763" s="3"/>
      <c r="D763" s="5"/>
      <c r="E763" s="6"/>
      <c r="F763" s="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2.75" customHeight="1" x14ac:dyDescent="0.3">
      <c r="A764" s="7"/>
      <c r="B764" s="3"/>
      <c r="C764" s="3"/>
      <c r="D764" s="5"/>
      <c r="E764" s="6"/>
      <c r="F764" s="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2.75" customHeight="1" x14ac:dyDescent="0.3">
      <c r="A765" s="7"/>
      <c r="B765" s="3"/>
      <c r="C765" s="3"/>
      <c r="D765" s="5"/>
      <c r="E765" s="6"/>
      <c r="F765" s="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2.75" customHeight="1" x14ac:dyDescent="0.3">
      <c r="A766" s="7"/>
      <c r="B766" s="3"/>
      <c r="C766" s="3"/>
      <c r="D766" s="5"/>
      <c r="E766" s="6"/>
      <c r="F766" s="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2.75" customHeight="1" x14ac:dyDescent="0.3">
      <c r="A767" s="7"/>
      <c r="B767" s="3"/>
      <c r="C767" s="3"/>
      <c r="D767" s="5"/>
      <c r="E767" s="6"/>
      <c r="F767" s="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2.75" customHeight="1" x14ac:dyDescent="0.3">
      <c r="A768" s="7"/>
      <c r="B768" s="3"/>
      <c r="C768" s="3"/>
      <c r="D768" s="5"/>
      <c r="E768" s="6"/>
      <c r="F768" s="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2.75" customHeight="1" x14ac:dyDescent="0.3">
      <c r="A769" s="7"/>
      <c r="B769" s="3"/>
      <c r="C769" s="3"/>
      <c r="D769" s="5"/>
      <c r="E769" s="6"/>
      <c r="F769" s="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2.75" customHeight="1" x14ac:dyDescent="0.3">
      <c r="A770" s="7"/>
      <c r="B770" s="3"/>
      <c r="C770" s="3"/>
      <c r="D770" s="5"/>
      <c r="E770" s="6"/>
      <c r="F770" s="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2.75" customHeight="1" x14ac:dyDescent="0.3">
      <c r="A771" s="7"/>
      <c r="B771" s="3"/>
      <c r="C771" s="3"/>
      <c r="D771" s="5"/>
      <c r="E771" s="6"/>
      <c r="F771" s="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2.75" customHeight="1" x14ac:dyDescent="0.3">
      <c r="A772" s="7"/>
      <c r="B772" s="3"/>
      <c r="C772" s="3"/>
      <c r="D772" s="5"/>
      <c r="E772" s="6"/>
      <c r="F772" s="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2.75" customHeight="1" x14ac:dyDescent="0.3">
      <c r="A773" s="7"/>
      <c r="B773" s="3"/>
      <c r="C773" s="3"/>
      <c r="D773" s="5"/>
      <c r="E773" s="6"/>
      <c r="F773" s="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2.75" customHeight="1" x14ac:dyDescent="0.3">
      <c r="A774" s="7"/>
      <c r="B774" s="3"/>
      <c r="C774" s="3"/>
      <c r="D774" s="5"/>
      <c r="E774" s="6"/>
      <c r="F774" s="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2.75" customHeight="1" x14ac:dyDescent="0.3">
      <c r="A775" s="7"/>
      <c r="B775" s="3"/>
      <c r="C775" s="3"/>
      <c r="D775" s="5"/>
      <c r="E775" s="6"/>
      <c r="F775" s="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2.75" customHeight="1" x14ac:dyDescent="0.3">
      <c r="A776" s="7"/>
      <c r="B776" s="3"/>
      <c r="C776" s="3"/>
      <c r="D776" s="5"/>
      <c r="E776" s="6"/>
      <c r="F776" s="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2.75" customHeight="1" x14ac:dyDescent="0.3">
      <c r="A777" s="7"/>
      <c r="B777" s="3"/>
      <c r="C777" s="3"/>
      <c r="D777" s="5"/>
      <c r="E777" s="6"/>
      <c r="F777" s="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2.75" customHeight="1" x14ac:dyDescent="0.3">
      <c r="A778" s="7"/>
      <c r="B778" s="3"/>
      <c r="C778" s="3"/>
      <c r="D778" s="5"/>
      <c r="E778" s="6"/>
      <c r="F778" s="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2.75" customHeight="1" x14ac:dyDescent="0.3">
      <c r="A779" s="7"/>
      <c r="B779" s="3"/>
      <c r="C779" s="3"/>
      <c r="D779" s="5"/>
      <c r="E779" s="6"/>
      <c r="F779" s="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2.75" customHeight="1" x14ac:dyDescent="0.3">
      <c r="A780" s="7"/>
      <c r="B780" s="3"/>
      <c r="C780" s="3"/>
      <c r="D780" s="5"/>
      <c r="E780" s="6"/>
      <c r="F780" s="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2.75" customHeight="1" x14ac:dyDescent="0.3">
      <c r="A781" s="7"/>
      <c r="B781" s="3"/>
      <c r="C781" s="3"/>
      <c r="D781" s="5"/>
      <c r="E781" s="6"/>
      <c r="F781" s="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2.75" customHeight="1" x14ac:dyDescent="0.3">
      <c r="A782" s="7"/>
      <c r="B782" s="3"/>
      <c r="C782" s="3"/>
      <c r="D782" s="5"/>
      <c r="E782" s="6"/>
      <c r="F782" s="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2.75" customHeight="1" x14ac:dyDescent="0.3">
      <c r="A783" s="7"/>
      <c r="B783" s="3"/>
      <c r="C783" s="3"/>
      <c r="D783" s="5"/>
      <c r="E783" s="6"/>
      <c r="F783" s="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2.75" customHeight="1" x14ac:dyDescent="0.3">
      <c r="A784" s="7"/>
      <c r="B784" s="3"/>
      <c r="C784" s="3"/>
      <c r="D784" s="5"/>
      <c r="E784" s="6"/>
      <c r="F784" s="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2.75" customHeight="1" x14ac:dyDescent="0.3">
      <c r="A785" s="7"/>
      <c r="B785" s="3"/>
      <c r="C785" s="3"/>
      <c r="D785" s="5"/>
      <c r="E785" s="6"/>
      <c r="F785" s="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2.75" customHeight="1" x14ac:dyDescent="0.3">
      <c r="A786" s="7"/>
      <c r="B786" s="3"/>
      <c r="C786" s="3"/>
      <c r="D786" s="5"/>
      <c r="E786" s="6"/>
      <c r="F786" s="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2.75" customHeight="1" x14ac:dyDescent="0.3">
      <c r="A787" s="7"/>
      <c r="B787" s="3"/>
      <c r="C787" s="3"/>
      <c r="D787" s="5"/>
      <c r="E787" s="6"/>
      <c r="F787" s="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2.75" customHeight="1" x14ac:dyDescent="0.3">
      <c r="A788" s="7"/>
      <c r="B788" s="3"/>
      <c r="C788" s="3"/>
      <c r="D788" s="5"/>
      <c r="E788" s="6"/>
      <c r="F788" s="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2.75" customHeight="1" x14ac:dyDescent="0.3">
      <c r="A789" s="7"/>
      <c r="B789" s="3"/>
      <c r="C789" s="3"/>
      <c r="D789" s="5"/>
      <c r="E789" s="6"/>
      <c r="F789" s="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2.75" customHeight="1" x14ac:dyDescent="0.3">
      <c r="A790" s="7"/>
      <c r="B790" s="3"/>
      <c r="C790" s="3"/>
      <c r="D790" s="5"/>
      <c r="E790" s="6"/>
      <c r="F790" s="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2.75" customHeight="1" x14ac:dyDescent="0.3">
      <c r="A791" s="7"/>
      <c r="B791" s="3"/>
      <c r="C791" s="3"/>
      <c r="D791" s="5"/>
      <c r="E791" s="6"/>
      <c r="F791" s="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2.75" customHeight="1" x14ac:dyDescent="0.3">
      <c r="A792" s="7"/>
      <c r="B792" s="3"/>
      <c r="C792" s="3"/>
      <c r="D792" s="5"/>
      <c r="E792" s="6"/>
      <c r="F792" s="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2.75" customHeight="1" x14ac:dyDescent="0.3">
      <c r="A793" s="7"/>
      <c r="B793" s="3"/>
      <c r="C793" s="3"/>
      <c r="D793" s="5"/>
      <c r="E793" s="6"/>
      <c r="F793" s="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2.75" customHeight="1" x14ac:dyDescent="0.3">
      <c r="A794" s="7"/>
      <c r="B794" s="3"/>
      <c r="C794" s="3"/>
      <c r="D794" s="5"/>
      <c r="E794" s="6"/>
      <c r="F794" s="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2.75" customHeight="1" x14ac:dyDescent="0.3">
      <c r="A795" s="7"/>
      <c r="B795" s="3"/>
      <c r="C795" s="3"/>
      <c r="D795" s="5"/>
      <c r="E795" s="6"/>
      <c r="F795" s="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2.75" customHeight="1" x14ac:dyDescent="0.3">
      <c r="A796" s="7"/>
      <c r="B796" s="3"/>
      <c r="C796" s="3"/>
      <c r="D796" s="5"/>
      <c r="E796" s="6"/>
      <c r="F796" s="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2.75" customHeight="1" x14ac:dyDescent="0.3">
      <c r="A797" s="7"/>
      <c r="B797" s="3"/>
      <c r="C797" s="3"/>
      <c r="D797" s="5"/>
      <c r="E797" s="6"/>
      <c r="F797" s="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2.75" customHeight="1" x14ac:dyDescent="0.3">
      <c r="A798" s="7"/>
      <c r="B798" s="3"/>
      <c r="C798" s="3"/>
      <c r="D798" s="5"/>
      <c r="E798" s="6"/>
      <c r="F798" s="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2.75" customHeight="1" x14ac:dyDescent="0.3">
      <c r="A799" s="7"/>
      <c r="B799" s="3"/>
      <c r="C799" s="3"/>
      <c r="D799" s="5"/>
      <c r="E799" s="6"/>
      <c r="F799" s="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2.75" customHeight="1" x14ac:dyDescent="0.3">
      <c r="A800" s="7"/>
      <c r="B800" s="3"/>
      <c r="C800" s="3"/>
      <c r="D800" s="5"/>
      <c r="E800" s="6"/>
      <c r="F800" s="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2.75" customHeight="1" x14ac:dyDescent="0.3">
      <c r="A801" s="7"/>
      <c r="B801" s="3"/>
      <c r="C801" s="3"/>
      <c r="D801" s="5"/>
      <c r="E801" s="6"/>
      <c r="F801" s="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2.75" customHeight="1" x14ac:dyDescent="0.3">
      <c r="A802" s="7"/>
      <c r="B802" s="3"/>
      <c r="C802" s="3"/>
      <c r="D802" s="5"/>
      <c r="E802" s="6"/>
      <c r="F802" s="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2.75" customHeight="1" x14ac:dyDescent="0.3">
      <c r="A803" s="7"/>
      <c r="B803" s="3"/>
      <c r="C803" s="3"/>
      <c r="D803" s="5"/>
      <c r="E803" s="6"/>
      <c r="F803" s="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2.75" customHeight="1" x14ac:dyDescent="0.3">
      <c r="A804" s="7"/>
      <c r="B804" s="3"/>
      <c r="C804" s="3"/>
      <c r="D804" s="5"/>
      <c r="E804" s="6"/>
      <c r="F804" s="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2.75" customHeight="1" x14ac:dyDescent="0.3">
      <c r="A805" s="7"/>
      <c r="B805" s="3"/>
      <c r="C805" s="3"/>
      <c r="D805" s="5"/>
      <c r="E805" s="6"/>
      <c r="F805" s="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2.75" customHeight="1" x14ac:dyDescent="0.3">
      <c r="A806" s="7"/>
      <c r="B806" s="3"/>
      <c r="C806" s="3"/>
      <c r="D806" s="5"/>
      <c r="E806" s="6"/>
      <c r="F806" s="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2.75" customHeight="1" x14ac:dyDescent="0.3">
      <c r="A807" s="7"/>
      <c r="B807" s="3"/>
      <c r="C807" s="3"/>
      <c r="D807" s="5"/>
      <c r="E807" s="6"/>
      <c r="F807" s="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2.75" customHeight="1" x14ac:dyDescent="0.3">
      <c r="A808" s="7"/>
      <c r="B808" s="3"/>
      <c r="C808" s="3"/>
      <c r="D808" s="5"/>
      <c r="E808" s="6"/>
      <c r="F808" s="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2.75" customHeight="1" x14ac:dyDescent="0.3">
      <c r="A809" s="7"/>
      <c r="B809" s="3"/>
      <c r="C809" s="3"/>
      <c r="D809" s="5"/>
      <c r="E809" s="6"/>
      <c r="F809" s="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2.75" customHeight="1" x14ac:dyDescent="0.3">
      <c r="A810" s="7"/>
      <c r="B810" s="3"/>
      <c r="C810" s="3"/>
      <c r="D810" s="5"/>
      <c r="E810" s="6"/>
      <c r="F810" s="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2.75" customHeight="1" x14ac:dyDescent="0.3">
      <c r="A811" s="7"/>
      <c r="B811" s="3"/>
      <c r="C811" s="3"/>
      <c r="D811" s="5"/>
      <c r="E811" s="6"/>
      <c r="F811" s="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2.75" customHeight="1" x14ac:dyDescent="0.3">
      <c r="A812" s="7"/>
      <c r="B812" s="3"/>
      <c r="C812" s="3"/>
      <c r="D812" s="5"/>
      <c r="E812" s="6"/>
      <c r="F812" s="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2.75" customHeight="1" x14ac:dyDescent="0.3">
      <c r="A813" s="7"/>
      <c r="B813" s="3"/>
      <c r="C813" s="3"/>
      <c r="D813" s="5"/>
      <c r="E813" s="6"/>
      <c r="F813" s="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2.75" customHeight="1" x14ac:dyDescent="0.3">
      <c r="A814" s="7"/>
      <c r="B814" s="3"/>
      <c r="C814" s="3"/>
      <c r="D814" s="5"/>
      <c r="E814" s="6"/>
      <c r="F814" s="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2.75" customHeight="1" x14ac:dyDescent="0.3">
      <c r="A815" s="7"/>
      <c r="B815" s="3"/>
      <c r="C815" s="3"/>
      <c r="D815" s="5"/>
      <c r="E815" s="6"/>
      <c r="F815" s="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2.75" customHeight="1" x14ac:dyDescent="0.3">
      <c r="A816" s="7"/>
      <c r="B816" s="3"/>
      <c r="C816" s="3"/>
      <c r="D816" s="5"/>
      <c r="E816" s="6"/>
      <c r="F816" s="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2.75" customHeight="1" x14ac:dyDescent="0.3">
      <c r="A817" s="7"/>
      <c r="B817" s="3"/>
      <c r="C817" s="3"/>
      <c r="D817" s="5"/>
      <c r="E817" s="6"/>
      <c r="F817" s="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2.75" customHeight="1" x14ac:dyDescent="0.3">
      <c r="A818" s="7"/>
      <c r="B818" s="3"/>
      <c r="C818" s="3"/>
      <c r="D818" s="5"/>
      <c r="E818" s="6"/>
      <c r="F818" s="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2.75" customHeight="1" x14ac:dyDescent="0.3">
      <c r="A819" s="7"/>
      <c r="B819" s="3"/>
      <c r="C819" s="3"/>
      <c r="D819" s="5"/>
      <c r="E819" s="6"/>
      <c r="F819" s="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2.75" customHeight="1" x14ac:dyDescent="0.3">
      <c r="A820" s="7"/>
      <c r="B820" s="3"/>
      <c r="C820" s="3"/>
      <c r="D820" s="5"/>
      <c r="E820" s="6"/>
      <c r="F820" s="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2.75" customHeight="1" x14ac:dyDescent="0.3">
      <c r="A821" s="7"/>
      <c r="B821" s="3"/>
      <c r="C821" s="3"/>
      <c r="D821" s="5"/>
      <c r="E821" s="6"/>
      <c r="F821" s="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2.75" customHeight="1" x14ac:dyDescent="0.3">
      <c r="A822" s="7"/>
      <c r="B822" s="3"/>
      <c r="C822" s="3"/>
      <c r="D822" s="5"/>
      <c r="E822" s="6"/>
      <c r="F822" s="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2.75" customHeight="1" x14ac:dyDescent="0.3">
      <c r="A823" s="7"/>
      <c r="B823" s="3"/>
      <c r="C823" s="3"/>
      <c r="D823" s="5"/>
      <c r="E823" s="6"/>
      <c r="F823" s="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2.75" customHeight="1" x14ac:dyDescent="0.3">
      <c r="A824" s="7"/>
      <c r="B824" s="3"/>
      <c r="C824" s="3"/>
      <c r="D824" s="5"/>
      <c r="E824" s="6"/>
      <c r="F824" s="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2.75" customHeight="1" x14ac:dyDescent="0.3">
      <c r="A825" s="7"/>
      <c r="B825" s="3"/>
      <c r="C825" s="3"/>
      <c r="D825" s="5"/>
      <c r="E825" s="6"/>
      <c r="F825" s="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2.75" customHeight="1" x14ac:dyDescent="0.3">
      <c r="A826" s="7"/>
      <c r="B826" s="3"/>
      <c r="C826" s="3"/>
      <c r="D826" s="5"/>
      <c r="E826" s="6"/>
      <c r="F826" s="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2.75" customHeight="1" x14ac:dyDescent="0.3">
      <c r="A827" s="7"/>
      <c r="B827" s="3"/>
      <c r="C827" s="3"/>
      <c r="D827" s="5"/>
      <c r="E827" s="6"/>
      <c r="F827" s="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2.75" customHeight="1" x14ac:dyDescent="0.3">
      <c r="A828" s="7"/>
      <c r="B828" s="3"/>
      <c r="C828" s="3"/>
      <c r="D828" s="5"/>
      <c r="E828" s="6"/>
      <c r="F828" s="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2.75" customHeight="1" x14ac:dyDescent="0.3">
      <c r="A829" s="7"/>
      <c r="B829" s="3"/>
      <c r="C829" s="3"/>
      <c r="D829" s="5"/>
      <c r="E829" s="6"/>
      <c r="F829" s="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2.75" customHeight="1" x14ac:dyDescent="0.3">
      <c r="A830" s="7"/>
      <c r="B830" s="3"/>
      <c r="C830" s="3"/>
      <c r="D830" s="5"/>
      <c r="E830" s="6"/>
      <c r="F830" s="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2.75" customHeight="1" x14ac:dyDescent="0.3">
      <c r="A831" s="7"/>
      <c r="B831" s="3"/>
      <c r="C831" s="3"/>
      <c r="D831" s="5"/>
      <c r="E831" s="6"/>
      <c r="F831" s="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2.75" customHeight="1" x14ac:dyDescent="0.3">
      <c r="A832" s="7"/>
      <c r="B832" s="3"/>
      <c r="C832" s="3"/>
      <c r="D832" s="5"/>
      <c r="E832" s="6"/>
      <c r="F832" s="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2.75" customHeight="1" x14ac:dyDescent="0.3">
      <c r="A833" s="7"/>
      <c r="B833" s="3"/>
      <c r="C833" s="3"/>
      <c r="D833" s="5"/>
      <c r="E833" s="6"/>
      <c r="F833" s="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2.75" customHeight="1" x14ac:dyDescent="0.3">
      <c r="A834" s="7"/>
      <c r="B834" s="3"/>
      <c r="C834" s="3"/>
      <c r="D834" s="5"/>
      <c r="E834" s="6"/>
      <c r="F834" s="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2.75" customHeight="1" x14ac:dyDescent="0.3">
      <c r="A835" s="7"/>
      <c r="B835" s="3"/>
      <c r="C835" s="3"/>
      <c r="D835" s="5"/>
      <c r="E835" s="6"/>
      <c r="F835" s="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2.75" customHeight="1" x14ac:dyDescent="0.3">
      <c r="A836" s="7"/>
      <c r="B836" s="3"/>
      <c r="C836" s="3"/>
      <c r="D836" s="5"/>
      <c r="E836" s="6"/>
      <c r="F836" s="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2.75" customHeight="1" x14ac:dyDescent="0.3">
      <c r="A837" s="7"/>
      <c r="B837" s="3"/>
      <c r="C837" s="3"/>
      <c r="D837" s="5"/>
      <c r="E837" s="6"/>
      <c r="F837" s="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2.75" customHeight="1" x14ac:dyDescent="0.3">
      <c r="A838" s="7"/>
      <c r="B838" s="3"/>
      <c r="C838" s="3"/>
      <c r="D838" s="5"/>
      <c r="E838" s="6"/>
      <c r="F838" s="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2.75" customHeight="1" x14ac:dyDescent="0.3">
      <c r="A839" s="7"/>
      <c r="B839" s="3"/>
      <c r="C839" s="3"/>
      <c r="D839" s="5"/>
      <c r="E839" s="6"/>
      <c r="F839" s="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2.75" customHeight="1" x14ac:dyDescent="0.3">
      <c r="A840" s="7"/>
      <c r="B840" s="3"/>
      <c r="C840" s="3"/>
      <c r="D840" s="5"/>
      <c r="E840" s="6"/>
      <c r="F840" s="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2.75" customHeight="1" x14ac:dyDescent="0.3">
      <c r="A841" s="7"/>
      <c r="B841" s="3"/>
      <c r="C841" s="3"/>
      <c r="D841" s="5"/>
      <c r="E841" s="6"/>
      <c r="F841" s="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2.75" customHeight="1" x14ac:dyDescent="0.3">
      <c r="A842" s="7"/>
      <c r="B842" s="3"/>
      <c r="C842" s="3"/>
      <c r="D842" s="5"/>
      <c r="E842" s="6"/>
      <c r="F842" s="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2.75" customHeight="1" x14ac:dyDescent="0.3">
      <c r="A843" s="7"/>
      <c r="B843" s="3"/>
      <c r="C843" s="3"/>
      <c r="D843" s="5"/>
      <c r="E843" s="6"/>
      <c r="F843" s="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2.75" customHeight="1" x14ac:dyDescent="0.3">
      <c r="A844" s="7"/>
      <c r="B844" s="3"/>
      <c r="C844" s="3"/>
      <c r="D844" s="5"/>
      <c r="E844" s="6"/>
      <c r="F844" s="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2.75" customHeight="1" x14ac:dyDescent="0.3">
      <c r="A845" s="7"/>
      <c r="B845" s="3"/>
      <c r="C845" s="3"/>
      <c r="D845" s="5"/>
      <c r="E845" s="6"/>
      <c r="F845" s="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2.75" customHeight="1" x14ac:dyDescent="0.3">
      <c r="A846" s="7"/>
      <c r="B846" s="3"/>
      <c r="C846" s="3"/>
      <c r="D846" s="5"/>
      <c r="E846" s="6"/>
      <c r="F846" s="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2.75" customHeight="1" x14ac:dyDescent="0.3">
      <c r="A847" s="7"/>
      <c r="B847" s="3"/>
      <c r="C847" s="3"/>
      <c r="D847" s="5"/>
      <c r="E847" s="6"/>
      <c r="F847" s="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2.75" customHeight="1" x14ac:dyDescent="0.3">
      <c r="A848" s="7"/>
      <c r="B848" s="3"/>
      <c r="C848" s="3"/>
      <c r="D848" s="5"/>
      <c r="E848" s="6"/>
      <c r="F848" s="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2.75" customHeight="1" x14ac:dyDescent="0.3">
      <c r="A849" s="7"/>
      <c r="B849" s="3"/>
      <c r="C849" s="3"/>
      <c r="D849" s="5"/>
      <c r="E849" s="6"/>
      <c r="F849" s="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2.75" customHeight="1" x14ac:dyDescent="0.3">
      <c r="A850" s="7"/>
      <c r="B850" s="3"/>
      <c r="C850" s="3"/>
      <c r="D850" s="5"/>
      <c r="E850" s="6"/>
      <c r="F850" s="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2.75" customHeight="1" x14ac:dyDescent="0.3">
      <c r="A851" s="7"/>
      <c r="B851" s="3"/>
      <c r="C851" s="3"/>
      <c r="D851" s="5"/>
      <c r="E851" s="6"/>
      <c r="F851" s="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2.75" customHeight="1" x14ac:dyDescent="0.3">
      <c r="A852" s="7"/>
      <c r="B852" s="3"/>
      <c r="C852" s="3"/>
      <c r="D852" s="5"/>
      <c r="E852" s="6"/>
      <c r="F852" s="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2.75" customHeight="1" x14ac:dyDescent="0.3">
      <c r="A853" s="7"/>
      <c r="B853" s="3"/>
      <c r="C853" s="3"/>
      <c r="D853" s="5"/>
      <c r="E853" s="6"/>
      <c r="F853" s="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2.75" customHeight="1" x14ac:dyDescent="0.3">
      <c r="A854" s="7"/>
      <c r="B854" s="3"/>
      <c r="C854" s="3"/>
      <c r="D854" s="5"/>
      <c r="E854" s="6"/>
      <c r="F854" s="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2.75" customHeight="1" x14ac:dyDescent="0.3">
      <c r="A855" s="7"/>
      <c r="B855" s="3"/>
      <c r="C855" s="3"/>
      <c r="D855" s="5"/>
      <c r="E855" s="6"/>
      <c r="F855" s="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2.75" customHeight="1" x14ac:dyDescent="0.3">
      <c r="A856" s="7"/>
      <c r="B856" s="3"/>
      <c r="C856" s="3"/>
      <c r="D856" s="5"/>
      <c r="E856" s="6"/>
      <c r="F856" s="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2.75" customHeight="1" x14ac:dyDescent="0.3">
      <c r="A857" s="7"/>
      <c r="B857" s="3"/>
      <c r="C857" s="3"/>
      <c r="D857" s="5"/>
      <c r="E857" s="6"/>
      <c r="F857" s="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2.75" customHeight="1" x14ac:dyDescent="0.3">
      <c r="A858" s="7"/>
      <c r="B858" s="3"/>
      <c r="C858" s="3"/>
      <c r="D858" s="5"/>
      <c r="E858" s="6"/>
      <c r="F858" s="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2.75" customHeight="1" x14ac:dyDescent="0.3">
      <c r="A859" s="7"/>
      <c r="B859" s="3"/>
      <c r="C859" s="3"/>
      <c r="D859" s="5"/>
      <c r="E859" s="6"/>
      <c r="F859" s="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2.75" customHeight="1" x14ac:dyDescent="0.3">
      <c r="A860" s="7"/>
      <c r="B860" s="3"/>
      <c r="C860" s="3"/>
      <c r="D860" s="5"/>
      <c r="E860" s="6"/>
      <c r="F860" s="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2.75" customHeight="1" x14ac:dyDescent="0.3">
      <c r="A861" s="7"/>
      <c r="B861" s="3"/>
      <c r="C861" s="3"/>
      <c r="D861" s="5"/>
      <c r="E861" s="6"/>
      <c r="F861" s="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2.75" customHeight="1" x14ac:dyDescent="0.3">
      <c r="A862" s="7"/>
      <c r="B862" s="3"/>
      <c r="C862" s="3"/>
      <c r="D862" s="5"/>
      <c r="E862" s="6"/>
      <c r="F862" s="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2.75" customHeight="1" x14ac:dyDescent="0.3">
      <c r="A863" s="7"/>
      <c r="B863" s="3"/>
      <c r="C863" s="3"/>
      <c r="D863" s="5"/>
      <c r="E863" s="6"/>
      <c r="F863" s="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2.75" customHeight="1" x14ac:dyDescent="0.3">
      <c r="A864" s="7"/>
      <c r="B864" s="3"/>
      <c r="C864" s="3"/>
      <c r="D864" s="5"/>
      <c r="E864" s="6"/>
      <c r="F864" s="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2.75" customHeight="1" x14ac:dyDescent="0.3">
      <c r="A865" s="7"/>
      <c r="B865" s="3"/>
      <c r="C865" s="3"/>
      <c r="D865" s="5"/>
      <c r="E865" s="6"/>
      <c r="F865" s="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2.75" customHeight="1" x14ac:dyDescent="0.3">
      <c r="A866" s="7"/>
      <c r="B866" s="3"/>
      <c r="C866" s="3"/>
      <c r="D866" s="5"/>
      <c r="E866" s="6"/>
      <c r="F866" s="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2.75" customHeight="1" x14ac:dyDescent="0.3">
      <c r="A867" s="7"/>
      <c r="B867" s="3"/>
      <c r="C867" s="3"/>
      <c r="D867" s="5"/>
      <c r="E867" s="6"/>
      <c r="F867" s="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2.75" customHeight="1" x14ac:dyDescent="0.3">
      <c r="A868" s="7"/>
      <c r="B868" s="3"/>
      <c r="C868" s="3"/>
      <c r="D868" s="5"/>
      <c r="E868" s="6"/>
      <c r="F868" s="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2.75" customHeight="1" x14ac:dyDescent="0.3">
      <c r="A869" s="7"/>
      <c r="B869" s="3"/>
      <c r="C869" s="3"/>
      <c r="D869" s="5"/>
      <c r="E869" s="6"/>
      <c r="F869" s="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2.75" customHeight="1" x14ac:dyDescent="0.3">
      <c r="A870" s="7"/>
      <c r="B870" s="3"/>
      <c r="C870" s="3"/>
      <c r="D870" s="5"/>
      <c r="E870" s="6"/>
      <c r="F870" s="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2.75" customHeight="1" x14ac:dyDescent="0.3">
      <c r="A871" s="7"/>
      <c r="B871" s="3"/>
      <c r="C871" s="3"/>
      <c r="D871" s="5"/>
      <c r="E871" s="6"/>
      <c r="F871" s="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2.75" customHeight="1" x14ac:dyDescent="0.3">
      <c r="A872" s="7"/>
      <c r="B872" s="3"/>
      <c r="C872" s="3"/>
      <c r="D872" s="5"/>
      <c r="E872" s="6"/>
      <c r="F872" s="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2.75" customHeight="1" x14ac:dyDescent="0.3">
      <c r="A873" s="7"/>
      <c r="B873" s="3"/>
      <c r="C873" s="3"/>
      <c r="D873" s="5"/>
      <c r="E873" s="6"/>
      <c r="F873" s="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2.75" customHeight="1" x14ac:dyDescent="0.3">
      <c r="A874" s="7"/>
      <c r="B874" s="3"/>
      <c r="C874" s="3"/>
      <c r="D874" s="5"/>
      <c r="E874" s="6"/>
      <c r="F874" s="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2.75" customHeight="1" x14ac:dyDescent="0.3">
      <c r="A875" s="7"/>
      <c r="B875" s="3"/>
      <c r="C875" s="3"/>
      <c r="D875" s="5"/>
      <c r="E875" s="6"/>
      <c r="F875" s="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2.75" customHeight="1" x14ac:dyDescent="0.3">
      <c r="A876" s="7"/>
      <c r="B876" s="3"/>
      <c r="C876" s="3"/>
      <c r="D876" s="5"/>
      <c r="E876" s="6"/>
      <c r="F876" s="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2.75" customHeight="1" x14ac:dyDescent="0.3">
      <c r="A877" s="7"/>
      <c r="B877" s="3"/>
      <c r="C877" s="3"/>
      <c r="D877" s="5"/>
      <c r="E877" s="6"/>
      <c r="F877" s="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2.75" customHeight="1" x14ac:dyDescent="0.3">
      <c r="A878" s="7"/>
      <c r="B878" s="3"/>
      <c r="C878" s="3"/>
      <c r="D878" s="5"/>
      <c r="E878" s="6"/>
      <c r="F878" s="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2.75" customHeight="1" x14ac:dyDescent="0.3">
      <c r="A879" s="7"/>
      <c r="B879" s="3"/>
      <c r="C879" s="3"/>
      <c r="D879" s="5"/>
      <c r="E879" s="6"/>
      <c r="F879" s="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2.75" customHeight="1" x14ac:dyDescent="0.3">
      <c r="A880" s="7"/>
      <c r="B880" s="3"/>
      <c r="C880" s="3"/>
      <c r="D880" s="5"/>
      <c r="E880" s="6"/>
      <c r="F880" s="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2.75" customHeight="1" x14ac:dyDescent="0.3">
      <c r="A881" s="7"/>
      <c r="B881" s="3"/>
      <c r="C881" s="3"/>
      <c r="D881" s="5"/>
      <c r="E881" s="6"/>
      <c r="F881" s="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2.75" customHeight="1" x14ac:dyDescent="0.3">
      <c r="A882" s="7"/>
      <c r="B882" s="3"/>
      <c r="C882" s="3"/>
      <c r="D882" s="5"/>
      <c r="E882" s="6"/>
      <c r="F882" s="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2.75" customHeight="1" x14ac:dyDescent="0.3">
      <c r="A883" s="7"/>
      <c r="B883" s="3"/>
      <c r="C883" s="3"/>
      <c r="D883" s="5"/>
      <c r="E883" s="6"/>
      <c r="F883" s="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2.75" customHeight="1" x14ac:dyDescent="0.3">
      <c r="A884" s="7"/>
      <c r="B884" s="3"/>
      <c r="C884" s="3"/>
      <c r="D884" s="5"/>
      <c r="E884" s="6"/>
      <c r="F884" s="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2.75" customHeight="1" x14ac:dyDescent="0.3">
      <c r="A885" s="7"/>
      <c r="B885" s="3"/>
      <c r="C885" s="3"/>
      <c r="D885" s="5"/>
      <c r="E885" s="6"/>
      <c r="F885" s="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2.75" customHeight="1" x14ac:dyDescent="0.3">
      <c r="A886" s="7"/>
      <c r="B886" s="3"/>
      <c r="C886" s="3"/>
      <c r="D886" s="5"/>
      <c r="E886" s="6"/>
      <c r="F886" s="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2.75" customHeight="1" x14ac:dyDescent="0.3">
      <c r="A887" s="7"/>
      <c r="B887" s="3"/>
      <c r="C887" s="3"/>
      <c r="D887" s="5"/>
      <c r="E887" s="6"/>
      <c r="F887" s="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2.75" customHeight="1" x14ac:dyDescent="0.3">
      <c r="A888" s="7"/>
      <c r="B888" s="3"/>
      <c r="C888" s="3"/>
      <c r="D888" s="5"/>
      <c r="E888" s="6"/>
      <c r="F888" s="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2.75" customHeight="1" x14ac:dyDescent="0.3">
      <c r="A889" s="7"/>
      <c r="B889" s="3"/>
      <c r="C889" s="3"/>
      <c r="D889" s="5"/>
      <c r="E889" s="6"/>
      <c r="F889" s="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2.75" customHeight="1" x14ac:dyDescent="0.3">
      <c r="A890" s="7"/>
      <c r="B890" s="3"/>
      <c r="C890" s="3"/>
      <c r="D890" s="5"/>
      <c r="E890" s="6"/>
      <c r="F890" s="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2.75" customHeight="1" x14ac:dyDescent="0.3">
      <c r="A891" s="7"/>
      <c r="B891" s="3"/>
      <c r="C891" s="3"/>
      <c r="D891" s="5"/>
      <c r="E891" s="6"/>
      <c r="F891" s="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2.75" customHeight="1" x14ac:dyDescent="0.3">
      <c r="A892" s="7"/>
      <c r="B892" s="3"/>
      <c r="C892" s="3"/>
      <c r="D892" s="5"/>
      <c r="E892" s="6"/>
      <c r="F892" s="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2.75" customHeight="1" x14ac:dyDescent="0.3">
      <c r="A893" s="7"/>
      <c r="B893" s="3"/>
      <c r="C893" s="3"/>
      <c r="D893" s="5"/>
      <c r="E893" s="6"/>
      <c r="F893" s="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2.75" customHeight="1" x14ac:dyDescent="0.3">
      <c r="A894" s="7"/>
      <c r="B894" s="3"/>
      <c r="C894" s="3"/>
      <c r="D894" s="5"/>
      <c r="E894" s="6"/>
      <c r="F894" s="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2.75" customHeight="1" x14ac:dyDescent="0.3">
      <c r="A895" s="7"/>
      <c r="B895" s="3"/>
      <c r="C895" s="3"/>
      <c r="D895" s="5"/>
      <c r="E895" s="6"/>
      <c r="F895" s="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2.75" customHeight="1" x14ac:dyDescent="0.3">
      <c r="A896" s="7"/>
      <c r="B896" s="3"/>
      <c r="C896" s="3"/>
      <c r="D896" s="5"/>
      <c r="E896" s="6"/>
      <c r="F896" s="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2.75" customHeight="1" x14ac:dyDescent="0.3">
      <c r="A897" s="7"/>
      <c r="B897" s="3"/>
      <c r="C897" s="3"/>
      <c r="D897" s="5"/>
      <c r="E897" s="6"/>
      <c r="F897" s="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2.75" customHeight="1" x14ac:dyDescent="0.3">
      <c r="A898" s="7"/>
      <c r="B898" s="3"/>
      <c r="C898" s="3"/>
      <c r="D898" s="5"/>
      <c r="E898" s="6"/>
      <c r="F898" s="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2.75" customHeight="1" x14ac:dyDescent="0.3">
      <c r="A899" s="7"/>
      <c r="B899" s="3"/>
      <c r="C899" s="3"/>
      <c r="D899" s="5"/>
      <c r="E899" s="6"/>
      <c r="F899" s="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2.75" customHeight="1" x14ac:dyDescent="0.3">
      <c r="A900" s="7"/>
      <c r="B900" s="3"/>
      <c r="C900" s="3"/>
      <c r="D900" s="5"/>
      <c r="E900" s="6"/>
      <c r="F900" s="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2.75" customHeight="1" x14ac:dyDescent="0.3">
      <c r="A901" s="7"/>
      <c r="B901" s="3"/>
      <c r="C901" s="3"/>
      <c r="D901" s="5"/>
      <c r="E901" s="6"/>
      <c r="F901" s="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2.75" customHeight="1" x14ac:dyDescent="0.3">
      <c r="A902" s="7"/>
      <c r="B902" s="3"/>
      <c r="C902" s="3"/>
      <c r="D902" s="5"/>
      <c r="E902" s="6"/>
      <c r="F902" s="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2.75" customHeight="1" x14ac:dyDescent="0.3">
      <c r="A903" s="7"/>
      <c r="B903" s="3"/>
      <c r="C903" s="3"/>
      <c r="D903" s="5"/>
      <c r="E903" s="6"/>
      <c r="F903" s="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2.75" customHeight="1" x14ac:dyDescent="0.3">
      <c r="A904" s="7"/>
      <c r="B904" s="3"/>
      <c r="C904" s="3"/>
      <c r="D904" s="5"/>
      <c r="E904" s="6"/>
      <c r="F904" s="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2.75" customHeight="1" x14ac:dyDescent="0.3">
      <c r="A905" s="7"/>
      <c r="B905" s="3"/>
      <c r="C905" s="3"/>
      <c r="D905" s="5"/>
      <c r="E905" s="6"/>
      <c r="F905" s="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2.75" customHeight="1" x14ac:dyDescent="0.3">
      <c r="A906" s="7"/>
      <c r="B906" s="3"/>
      <c r="C906" s="3"/>
      <c r="D906" s="5"/>
      <c r="E906" s="6"/>
      <c r="F906" s="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2.75" customHeight="1" x14ac:dyDescent="0.3">
      <c r="A907" s="7"/>
      <c r="B907" s="3"/>
      <c r="C907" s="3"/>
      <c r="D907" s="5"/>
      <c r="E907" s="6"/>
      <c r="F907" s="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2.75" customHeight="1" x14ac:dyDescent="0.3">
      <c r="A908" s="7"/>
      <c r="B908" s="3"/>
      <c r="C908" s="3"/>
      <c r="D908" s="5"/>
      <c r="E908" s="6"/>
      <c r="F908" s="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2.75" customHeight="1" x14ac:dyDescent="0.3">
      <c r="A909" s="7"/>
      <c r="B909" s="3"/>
      <c r="C909" s="3"/>
      <c r="D909" s="5"/>
      <c r="E909" s="6"/>
      <c r="F909" s="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2.75" customHeight="1" x14ac:dyDescent="0.3">
      <c r="A910" s="7"/>
      <c r="B910" s="3"/>
      <c r="C910" s="3"/>
      <c r="D910" s="5"/>
      <c r="E910" s="6"/>
      <c r="F910" s="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2.75" customHeight="1" x14ac:dyDescent="0.3">
      <c r="A911" s="7"/>
      <c r="B911" s="3"/>
      <c r="C911" s="3"/>
      <c r="D911" s="5"/>
      <c r="E911" s="6"/>
      <c r="F911" s="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2.75" customHeight="1" x14ac:dyDescent="0.3">
      <c r="A912" s="7"/>
      <c r="B912" s="3"/>
      <c r="C912" s="3"/>
      <c r="D912" s="5"/>
      <c r="E912" s="6"/>
      <c r="F912" s="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2.75" customHeight="1" x14ac:dyDescent="0.3">
      <c r="A913" s="7"/>
      <c r="B913" s="3"/>
      <c r="C913" s="3"/>
      <c r="D913" s="5"/>
      <c r="E913" s="6"/>
      <c r="F913" s="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2.75" customHeight="1" x14ac:dyDescent="0.3">
      <c r="A914" s="7"/>
      <c r="B914" s="3"/>
      <c r="C914" s="3"/>
      <c r="D914" s="5"/>
      <c r="E914" s="6"/>
      <c r="F914" s="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2.75" customHeight="1" x14ac:dyDescent="0.3">
      <c r="A915" s="7"/>
      <c r="B915" s="3"/>
      <c r="C915" s="3"/>
      <c r="D915" s="5"/>
      <c r="E915" s="6"/>
      <c r="F915" s="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2.75" customHeight="1" x14ac:dyDescent="0.3">
      <c r="A916" s="7"/>
      <c r="B916" s="3"/>
      <c r="C916" s="3"/>
      <c r="D916" s="5"/>
      <c r="E916" s="6"/>
      <c r="F916" s="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2.75" customHeight="1" x14ac:dyDescent="0.3">
      <c r="A917" s="7"/>
      <c r="B917" s="3"/>
      <c r="C917" s="3"/>
      <c r="D917" s="5"/>
      <c r="E917" s="6"/>
      <c r="F917" s="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2.75" customHeight="1" x14ac:dyDescent="0.3">
      <c r="A918" s="7"/>
      <c r="B918" s="3"/>
      <c r="C918" s="3"/>
      <c r="D918" s="5"/>
      <c r="E918" s="6"/>
      <c r="F918" s="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2.75" customHeight="1" x14ac:dyDescent="0.3">
      <c r="A919" s="7"/>
      <c r="B919" s="3"/>
      <c r="C919" s="3"/>
      <c r="D919" s="5"/>
      <c r="E919" s="6"/>
      <c r="F919" s="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2.75" customHeight="1" x14ac:dyDescent="0.3">
      <c r="A920" s="7"/>
      <c r="B920" s="3"/>
      <c r="C920" s="3"/>
      <c r="D920" s="5"/>
      <c r="E920" s="6"/>
      <c r="F920" s="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2.75" customHeight="1" x14ac:dyDescent="0.3">
      <c r="A921" s="7"/>
      <c r="B921" s="3"/>
      <c r="C921" s="3"/>
      <c r="D921" s="5"/>
      <c r="E921" s="6"/>
      <c r="F921" s="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2.75" customHeight="1" x14ac:dyDescent="0.3">
      <c r="A922" s="7"/>
      <c r="B922" s="3"/>
      <c r="C922" s="3"/>
      <c r="D922" s="5"/>
      <c r="E922" s="6"/>
      <c r="F922" s="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2.75" customHeight="1" x14ac:dyDescent="0.3">
      <c r="A923" s="7"/>
      <c r="B923" s="3"/>
      <c r="C923" s="3"/>
      <c r="D923" s="5"/>
      <c r="E923" s="6"/>
      <c r="F923" s="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2.75" customHeight="1" x14ac:dyDescent="0.3">
      <c r="A924" s="7"/>
      <c r="B924" s="3"/>
      <c r="C924" s="3"/>
      <c r="D924" s="5"/>
      <c r="E924" s="6"/>
      <c r="F924" s="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2.75" customHeight="1" x14ac:dyDescent="0.3">
      <c r="A925" s="7"/>
      <c r="B925" s="3"/>
      <c r="C925" s="3"/>
      <c r="D925" s="5"/>
      <c r="E925" s="6"/>
      <c r="F925" s="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2.75" customHeight="1" x14ac:dyDescent="0.3">
      <c r="A926" s="7"/>
      <c r="B926" s="3"/>
      <c r="C926" s="3"/>
      <c r="D926" s="5"/>
      <c r="E926" s="6"/>
      <c r="F926" s="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2.75" customHeight="1" x14ac:dyDescent="0.3">
      <c r="A927" s="7"/>
      <c r="B927" s="3"/>
      <c r="C927" s="3"/>
      <c r="D927" s="5"/>
      <c r="E927" s="6"/>
      <c r="F927" s="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2.75" customHeight="1" x14ac:dyDescent="0.3">
      <c r="A928" s="7"/>
      <c r="B928" s="3"/>
      <c r="C928" s="3"/>
      <c r="D928" s="5"/>
      <c r="E928" s="6"/>
      <c r="F928" s="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2.75" customHeight="1" x14ac:dyDescent="0.3">
      <c r="A929" s="7"/>
      <c r="B929" s="3"/>
      <c r="C929" s="3"/>
      <c r="D929" s="5"/>
      <c r="E929" s="6"/>
      <c r="F929" s="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2.75" customHeight="1" x14ac:dyDescent="0.3">
      <c r="A930" s="7"/>
      <c r="B930" s="3"/>
      <c r="C930" s="3"/>
      <c r="D930" s="5"/>
      <c r="E930" s="6"/>
      <c r="F930" s="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2.75" customHeight="1" x14ac:dyDescent="0.3">
      <c r="A931" s="7"/>
      <c r="B931" s="3"/>
      <c r="C931" s="3"/>
      <c r="D931" s="5"/>
      <c r="E931" s="6"/>
      <c r="F931" s="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2.75" customHeight="1" x14ac:dyDescent="0.3">
      <c r="A932" s="7"/>
      <c r="B932" s="3"/>
      <c r="C932" s="3"/>
      <c r="D932" s="5"/>
      <c r="E932" s="6"/>
      <c r="F932" s="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2.75" customHeight="1" x14ac:dyDescent="0.3">
      <c r="A933" s="7"/>
      <c r="B933" s="3"/>
      <c r="C933" s="3"/>
      <c r="D933" s="5"/>
      <c r="E933" s="6"/>
      <c r="F933" s="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2.75" customHeight="1" x14ac:dyDescent="0.3">
      <c r="A934" s="7"/>
      <c r="B934" s="3"/>
      <c r="C934" s="3"/>
      <c r="D934" s="5"/>
      <c r="E934" s="6"/>
      <c r="F934" s="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2.75" customHeight="1" x14ac:dyDescent="0.3">
      <c r="A935" s="7"/>
      <c r="B935" s="3"/>
      <c r="C935" s="3"/>
      <c r="D935" s="5"/>
      <c r="E935" s="6"/>
      <c r="F935" s="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2.75" customHeight="1" x14ac:dyDescent="0.3">
      <c r="A936" s="7"/>
      <c r="B936" s="3"/>
      <c r="C936" s="3"/>
      <c r="D936" s="5"/>
      <c r="E936" s="6"/>
      <c r="F936" s="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2.75" customHeight="1" x14ac:dyDescent="0.3">
      <c r="A937" s="7"/>
      <c r="B937" s="3"/>
      <c r="C937" s="3"/>
      <c r="D937" s="5"/>
      <c r="E937" s="6"/>
      <c r="F937" s="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2.75" customHeight="1" x14ac:dyDescent="0.3">
      <c r="A938" s="7"/>
      <c r="B938" s="3"/>
      <c r="C938" s="3"/>
      <c r="D938" s="5"/>
      <c r="E938" s="6"/>
      <c r="F938" s="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2.75" customHeight="1" x14ac:dyDescent="0.3">
      <c r="A939" s="7"/>
      <c r="B939" s="3"/>
      <c r="C939" s="3"/>
      <c r="D939" s="5"/>
      <c r="E939" s="6"/>
      <c r="F939" s="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2.75" customHeight="1" x14ac:dyDescent="0.3">
      <c r="A940" s="7"/>
      <c r="B940" s="3"/>
      <c r="C940" s="3"/>
      <c r="D940" s="5"/>
      <c r="E940" s="6"/>
      <c r="F940" s="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2.75" customHeight="1" x14ac:dyDescent="0.3">
      <c r="A941" s="7"/>
      <c r="B941" s="3"/>
      <c r="C941" s="3"/>
      <c r="D941" s="5"/>
      <c r="E941" s="6"/>
      <c r="F941" s="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2.75" customHeight="1" x14ac:dyDescent="0.3">
      <c r="A942" s="7"/>
      <c r="B942" s="3"/>
      <c r="C942" s="3"/>
      <c r="D942" s="5"/>
      <c r="E942" s="6"/>
      <c r="F942" s="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2.75" customHeight="1" x14ac:dyDescent="0.3">
      <c r="A943" s="7"/>
      <c r="B943" s="3"/>
      <c r="C943" s="3"/>
      <c r="D943" s="5"/>
      <c r="E943" s="6"/>
      <c r="F943" s="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2.75" customHeight="1" x14ac:dyDescent="0.3">
      <c r="A944" s="7"/>
      <c r="B944" s="3"/>
      <c r="C944" s="3"/>
      <c r="D944" s="5"/>
      <c r="E944" s="6"/>
      <c r="F944" s="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2.75" customHeight="1" x14ac:dyDescent="0.3">
      <c r="A945" s="7"/>
      <c r="B945" s="3"/>
      <c r="C945" s="3"/>
      <c r="D945" s="5"/>
      <c r="E945" s="6"/>
      <c r="F945" s="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2.75" customHeight="1" x14ac:dyDescent="0.3">
      <c r="A946" s="7"/>
      <c r="B946" s="3"/>
      <c r="C946" s="3"/>
      <c r="D946" s="5"/>
      <c r="E946" s="6"/>
      <c r="F946" s="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2.75" customHeight="1" x14ac:dyDescent="0.3">
      <c r="A947" s="7"/>
      <c r="B947" s="3"/>
      <c r="C947" s="3"/>
      <c r="D947" s="5"/>
      <c r="E947" s="6"/>
      <c r="F947" s="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2.75" customHeight="1" x14ac:dyDescent="0.3">
      <c r="A948" s="7"/>
      <c r="B948" s="3"/>
      <c r="C948" s="3"/>
      <c r="D948" s="5"/>
      <c r="E948" s="6"/>
      <c r="F948" s="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2.75" customHeight="1" x14ac:dyDescent="0.3">
      <c r="A949" s="7"/>
      <c r="B949" s="3"/>
      <c r="C949" s="3"/>
      <c r="D949" s="5"/>
      <c r="E949" s="6"/>
      <c r="F949" s="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2.75" customHeight="1" x14ac:dyDescent="0.3">
      <c r="A950" s="7"/>
      <c r="B950" s="3"/>
      <c r="C950" s="3"/>
      <c r="D950" s="5"/>
      <c r="E950" s="6"/>
      <c r="F950" s="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2.75" customHeight="1" x14ac:dyDescent="0.3">
      <c r="A951" s="7"/>
      <c r="B951" s="3"/>
      <c r="C951" s="3"/>
      <c r="D951" s="5"/>
      <c r="E951" s="6"/>
      <c r="F951" s="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2.75" customHeight="1" x14ac:dyDescent="0.3">
      <c r="A952" s="7"/>
      <c r="B952" s="3"/>
      <c r="C952" s="3"/>
      <c r="D952" s="5"/>
      <c r="E952" s="6"/>
      <c r="F952" s="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2.75" customHeight="1" x14ac:dyDescent="0.3">
      <c r="A953" s="7"/>
      <c r="B953" s="3"/>
      <c r="C953" s="3"/>
      <c r="D953" s="5"/>
      <c r="E953" s="6"/>
      <c r="F953" s="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2.75" customHeight="1" x14ac:dyDescent="0.3">
      <c r="A954" s="7"/>
      <c r="B954" s="3"/>
      <c r="C954" s="3"/>
      <c r="D954" s="5"/>
      <c r="E954" s="6"/>
      <c r="F954" s="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2.75" customHeight="1" x14ac:dyDescent="0.3">
      <c r="A955" s="7"/>
      <c r="B955" s="3"/>
      <c r="C955" s="3"/>
      <c r="D955" s="5"/>
      <c r="E955" s="6"/>
      <c r="F955" s="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2.75" customHeight="1" x14ac:dyDescent="0.3">
      <c r="A956" s="7"/>
      <c r="B956" s="3"/>
      <c r="C956" s="3"/>
      <c r="D956" s="5"/>
      <c r="E956" s="6"/>
      <c r="F956" s="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2.75" customHeight="1" x14ac:dyDescent="0.3">
      <c r="A957" s="7"/>
      <c r="B957" s="3"/>
      <c r="C957" s="3"/>
      <c r="D957" s="5"/>
      <c r="E957" s="6"/>
      <c r="F957" s="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2.75" customHeight="1" x14ac:dyDescent="0.3">
      <c r="A958" s="7"/>
      <c r="B958" s="3"/>
      <c r="C958" s="3"/>
      <c r="D958" s="5"/>
      <c r="E958" s="6"/>
      <c r="F958" s="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2.75" customHeight="1" x14ac:dyDescent="0.3">
      <c r="A959" s="7"/>
      <c r="B959" s="3"/>
      <c r="C959" s="3"/>
      <c r="D959" s="5"/>
      <c r="E959" s="6"/>
      <c r="F959" s="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2.75" customHeight="1" x14ac:dyDescent="0.3">
      <c r="A960" s="7"/>
      <c r="B960" s="3"/>
      <c r="C960" s="3"/>
      <c r="D960" s="5"/>
      <c r="E960" s="6"/>
      <c r="F960" s="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2.75" customHeight="1" x14ac:dyDescent="0.3">
      <c r="A961" s="7"/>
      <c r="B961" s="3"/>
      <c r="C961" s="3"/>
      <c r="D961" s="5"/>
      <c r="E961" s="6"/>
      <c r="F961" s="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2.75" customHeight="1" x14ac:dyDescent="0.3">
      <c r="A962" s="7"/>
      <c r="B962" s="3"/>
      <c r="C962" s="3"/>
      <c r="D962" s="5"/>
      <c r="E962" s="6"/>
      <c r="F962" s="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2.75" customHeight="1" x14ac:dyDescent="0.3">
      <c r="A963" s="7"/>
      <c r="B963" s="3"/>
      <c r="C963" s="3"/>
      <c r="D963" s="5"/>
      <c r="E963" s="6"/>
      <c r="F963" s="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2.75" customHeight="1" x14ac:dyDescent="0.3">
      <c r="A964" s="7"/>
      <c r="B964" s="3"/>
      <c r="C964" s="3"/>
      <c r="D964" s="5"/>
      <c r="E964" s="6"/>
      <c r="F964" s="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2.75" customHeight="1" x14ac:dyDescent="0.3">
      <c r="A965" s="7"/>
      <c r="B965" s="3"/>
      <c r="C965" s="3"/>
      <c r="D965" s="5"/>
      <c r="E965" s="6"/>
      <c r="F965" s="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2.75" customHeight="1" x14ac:dyDescent="0.3">
      <c r="A966" s="7"/>
      <c r="B966" s="3"/>
      <c r="C966" s="3"/>
      <c r="D966" s="5"/>
      <c r="E966" s="6"/>
      <c r="F966" s="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2.75" customHeight="1" x14ac:dyDescent="0.3">
      <c r="A967" s="7"/>
      <c r="B967" s="3"/>
      <c r="C967" s="3"/>
      <c r="D967" s="5"/>
      <c r="E967" s="6"/>
      <c r="F967" s="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2.75" customHeight="1" x14ac:dyDescent="0.3">
      <c r="A968" s="7"/>
      <c r="B968" s="3"/>
      <c r="C968" s="3"/>
      <c r="D968" s="5"/>
      <c r="E968" s="6"/>
      <c r="F968" s="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2.75" customHeight="1" x14ac:dyDescent="0.3">
      <c r="A969" s="7"/>
      <c r="B969" s="3"/>
      <c r="C969" s="3"/>
      <c r="D969" s="5"/>
      <c r="E969" s="6"/>
      <c r="F969" s="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2.75" customHeight="1" x14ac:dyDescent="0.3">
      <c r="A970" s="7"/>
      <c r="B970" s="3"/>
      <c r="C970" s="3"/>
      <c r="D970" s="5"/>
      <c r="E970" s="6"/>
      <c r="F970" s="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2.75" customHeight="1" x14ac:dyDescent="0.3">
      <c r="A971" s="7"/>
      <c r="B971" s="3"/>
      <c r="C971" s="3"/>
      <c r="D971" s="5"/>
      <c r="E971" s="6"/>
      <c r="F971" s="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2.75" customHeight="1" x14ac:dyDescent="0.3">
      <c r="A972" s="7"/>
      <c r="B972" s="3"/>
      <c r="C972" s="3"/>
      <c r="D972" s="5"/>
      <c r="E972" s="6"/>
      <c r="F972" s="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2.75" customHeight="1" x14ac:dyDescent="0.3">
      <c r="A973" s="7"/>
      <c r="B973" s="3"/>
      <c r="C973" s="3"/>
      <c r="D973" s="5"/>
      <c r="E973" s="6"/>
      <c r="F973" s="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2.75" customHeight="1" x14ac:dyDescent="0.3">
      <c r="A974" s="7"/>
      <c r="B974" s="3"/>
      <c r="C974" s="3"/>
      <c r="D974" s="5"/>
      <c r="E974" s="6"/>
      <c r="F974" s="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2.75" customHeight="1" x14ac:dyDescent="0.3">
      <c r="A975" s="7"/>
      <c r="B975" s="3"/>
      <c r="C975" s="3"/>
      <c r="D975" s="5"/>
      <c r="E975" s="6"/>
      <c r="F975" s="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2.75" customHeight="1" x14ac:dyDescent="0.3">
      <c r="A976" s="7"/>
      <c r="B976" s="3"/>
      <c r="C976" s="3"/>
      <c r="D976" s="5"/>
      <c r="E976" s="6"/>
      <c r="F976" s="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2.75" customHeight="1" x14ac:dyDescent="0.3">
      <c r="A977" s="7"/>
      <c r="B977" s="3"/>
      <c r="C977" s="3"/>
      <c r="D977" s="5"/>
      <c r="E977" s="6"/>
      <c r="F977" s="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2.75" customHeight="1" x14ac:dyDescent="0.3">
      <c r="A978" s="7"/>
      <c r="B978" s="3"/>
      <c r="C978" s="3"/>
      <c r="D978" s="5"/>
      <c r="E978" s="6"/>
      <c r="F978" s="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2.75" customHeight="1" x14ac:dyDescent="0.3">
      <c r="A979" s="7"/>
      <c r="B979" s="3"/>
      <c r="C979" s="3"/>
      <c r="D979" s="5"/>
      <c r="E979" s="6"/>
      <c r="F979" s="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2.75" customHeight="1" x14ac:dyDescent="0.3">
      <c r="A980" s="7"/>
      <c r="B980" s="3"/>
      <c r="C980" s="3"/>
      <c r="D980" s="5"/>
      <c r="E980" s="6"/>
      <c r="F980" s="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2.75" customHeight="1" x14ac:dyDescent="0.3">
      <c r="A981" s="7"/>
      <c r="B981" s="3"/>
      <c r="C981" s="3"/>
      <c r="D981" s="5"/>
      <c r="E981" s="6"/>
      <c r="F981" s="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2.75" customHeight="1" x14ac:dyDescent="0.3">
      <c r="A982" s="7"/>
      <c r="B982" s="3"/>
      <c r="C982" s="3"/>
      <c r="D982" s="5"/>
      <c r="E982" s="6"/>
      <c r="F982" s="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2.75" customHeight="1" x14ac:dyDescent="0.3">
      <c r="A983" s="7"/>
      <c r="B983" s="3"/>
      <c r="C983" s="3"/>
      <c r="D983" s="5"/>
      <c r="E983" s="6"/>
      <c r="F983" s="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2.75" customHeight="1" x14ac:dyDescent="0.3">
      <c r="A984" s="7"/>
      <c r="B984" s="3"/>
      <c r="C984" s="3"/>
      <c r="D984" s="5"/>
      <c r="E984" s="6"/>
      <c r="F984" s="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2.75" customHeight="1" x14ac:dyDescent="0.3">
      <c r="A985" s="7"/>
      <c r="B985" s="3"/>
      <c r="C985" s="3"/>
      <c r="D985" s="5"/>
      <c r="E985" s="6"/>
      <c r="F985" s="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2.75" customHeight="1" x14ac:dyDescent="0.3">
      <c r="A986" s="7"/>
      <c r="B986" s="3"/>
      <c r="C986" s="3"/>
      <c r="D986" s="5"/>
      <c r="E986" s="6"/>
      <c r="F986" s="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2.75" customHeight="1" x14ac:dyDescent="0.3">
      <c r="A987" s="7"/>
      <c r="B987" s="3"/>
      <c r="C987" s="3"/>
      <c r="D987" s="5"/>
      <c r="E987" s="6"/>
      <c r="F987" s="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t="12.75" customHeight="1" x14ac:dyDescent="0.3">
      <c r="A988" s="7"/>
      <c r="B988" s="3"/>
      <c r="C988" s="3"/>
      <c r="D988" s="5"/>
      <c r="E988" s="6"/>
      <c r="F988" s="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t="12.75" customHeight="1" x14ac:dyDescent="0.3">
      <c r="A989" s="7"/>
      <c r="B989" s="3"/>
      <c r="C989" s="3"/>
      <c r="D989" s="5"/>
      <c r="E989" s="6"/>
      <c r="F989" s="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t="12.75" customHeight="1" x14ac:dyDescent="0.3">
      <c r="A990" s="7"/>
      <c r="B990" s="3"/>
      <c r="C990" s="3"/>
      <c r="D990" s="5"/>
      <c r="E990" s="6"/>
      <c r="F990" s="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2.75" customHeight="1" x14ac:dyDescent="0.3">
      <c r="A991" s="7"/>
      <c r="B991" s="3"/>
      <c r="C991" s="3"/>
      <c r="D991" s="5"/>
      <c r="E991" s="6"/>
      <c r="F991" s="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t="12.75" customHeight="1" x14ac:dyDescent="0.3">
      <c r="A992" s="7"/>
      <c r="B992" s="3"/>
      <c r="C992" s="3"/>
      <c r="D992" s="5"/>
      <c r="E992" s="6"/>
      <c r="F992" s="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2.75" customHeight="1" x14ac:dyDescent="0.3">
      <c r="A993" s="7"/>
      <c r="B993" s="3"/>
      <c r="C993" s="3"/>
      <c r="D993" s="5"/>
      <c r="E993" s="6"/>
      <c r="F993" s="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2.75" customHeight="1" x14ac:dyDescent="0.3">
      <c r="A994" s="7"/>
      <c r="B994" s="3"/>
      <c r="C994" s="3"/>
      <c r="D994" s="5"/>
      <c r="E994" s="6"/>
      <c r="F994" s="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2.75" customHeight="1" x14ac:dyDescent="0.3">
      <c r="A995" s="7"/>
      <c r="B995" s="3"/>
      <c r="C995" s="3"/>
      <c r="D995" s="5"/>
      <c r="E995" s="6"/>
      <c r="F995" s="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2.75" customHeight="1" x14ac:dyDescent="0.3">
      <c r="A996" s="7"/>
      <c r="B996" s="3"/>
      <c r="C996" s="3"/>
      <c r="D996" s="5"/>
      <c r="E996" s="6"/>
      <c r="F996" s="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t="12.75" customHeight="1" x14ac:dyDescent="0.3">
      <c r="A997" s="7"/>
      <c r="B997" s="3"/>
      <c r="C997" s="3"/>
      <c r="D997" s="5"/>
      <c r="E997" s="6"/>
      <c r="F997" s="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2.75" customHeight="1" x14ac:dyDescent="0.3">
      <c r="A998" s="7"/>
      <c r="B998" s="3"/>
      <c r="C998" s="3"/>
      <c r="D998" s="5"/>
      <c r="E998" s="6"/>
      <c r="F998" s="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2.75" customHeight="1" x14ac:dyDescent="0.3">
      <c r="A999" s="7"/>
      <c r="B999" s="3"/>
      <c r="C999" s="3"/>
      <c r="D999" s="5"/>
      <c r="E999" s="6"/>
      <c r="F999" s="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t="12.75" customHeight="1" x14ac:dyDescent="0.3">
      <c r="A1000" s="7"/>
      <c r="B1000" s="3"/>
      <c r="C1000" s="3"/>
      <c r="D1000" s="5"/>
      <c r="E1000" s="6"/>
      <c r="F1000" s="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</sheetData>
  <mergeCells count="36">
    <mergeCell ref="C95:E95"/>
    <mergeCell ref="C152:E152"/>
    <mergeCell ref="F172:G172"/>
    <mergeCell ref="C101:E101"/>
    <mergeCell ref="C104:E104"/>
    <mergeCell ref="C108:E108"/>
    <mergeCell ref="C125:E125"/>
    <mergeCell ref="C128:E128"/>
    <mergeCell ref="C131:E131"/>
    <mergeCell ref="C147:E147"/>
    <mergeCell ref="C65:E65"/>
    <mergeCell ref="C71:E71"/>
    <mergeCell ref="C77:E77"/>
    <mergeCell ref="C83:E83"/>
    <mergeCell ref="C89:E89"/>
    <mergeCell ref="C35:E35"/>
    <mergeCell ref="C41:E41"/>
    <mergeCell ref="C47:E47"/>
    <mergeCell ref="C53:E53"/>
    <mergeCell ref="C59:E59"/>
    <mergeCell ref="H5:I6"/>
    <mergeCell ref="J5:J7"/>
    <mergeCell ref="C12:E12"/>
    <mergeCell ref="C19:E19"/>
    <mergeCell ref="C29:E29"/>
    <mergeCell ref="A5:B7"/>
    <mergeCell ref="C5:C7"/>
    <mergeCell ref="D5:D7"/>
    <mergeCell ref="E5:E6"/>
    <mergeCell ref="F5:G6"/>
    <mergeCell ref="K5:O5"/>
    <mergeCell ref="P5:T5"/>
    <mergeCell ref="K6:L6"/>
    <mergeCell ref="M6:N6"/>
    <mergeCell ref="P6:Q6"/>
    <mergeCell ref="R6:S6"/>
  </mergeCells>
  <conditionalFormatting sqref="K160:P160 F159:J159">
    <cfRule type="cellIs" dxfId="9" priority="1" stopIfTrue="1" operator="greaterThan">
      <formula>15</formula>
    </cfRule>
  </conditionalFormatting>
  <conditionalFormatting sqref="T160">
    <cfRule type="cellIs" dxfId="8" priority="2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" footer="0"/>
  <pageSetup paperSize="9" scale="44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000"/>
  <sheetViews>
    <sheetView workbookViewId="0">
      <selection activeCell="C3" sqref="C3"/>
    </sheetView>
  </sheetViews>
  <sheetFormatPr defaultColWidth="14.453125" defaultRowHeight="15" customHeight="1" x14ac:dyDescent="0.25"/>
  <cols>
    <col min="1" max="1" width="6.26953125" customWidth="1"/>
    <col min="2" max="2" width="37.453125" customWidth="1"/>
    <col min="3" max="3" width="11.26953125" customWidth="1"/>
    <col min="4" max="4" width="10.26953125" customWidth="1"/>
    <col min="5" max="5" width="12.08984375" customWidth="1"/>
    <col min="6" max="9" width="13.54296875" customWidth="1"/>
    <col min="10" max="10" width="8.54296875" customWidth="1"/>
    <col min="11" max="14" width="15.54296875" customWidth="1"/>
    <col min="15" max="15" width="10.54296875" customWidth="1"/>
    <col min="16" max="19" width="15.54296875" customWidth="1"/>
    <col min="20" max="20" width="10.54296875" customWidth="1"/>
    <col min="21" max="40" width="9.08984375" customWidth="1"/>
  </cols>
  <sheetData>
    <row r="1" spans="1:40" ht="20" customHeight="1" x14ac:dyDescent="0.45">
      <c r="A1" s="1" t="s">
        <v>0</v>
      </c>
      <c r="B1" s="3"/>
      <c r="C1" s="3"/>
      <c r="D1" s="5"/>
      <c r="E1" s="6"/>
      <c r="F1" s="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" customHeight="1" x14ac:dyDescent="0.45">
      <c r="A2" s="1"/>
      <c r="B2" s="3"/>
      <c r="C2" s="3"/>
      <c r="D2" s="5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0" customHeight="1" x14ac:dyDescent="0.5">
      <c r="A3" s="293" t="s">
        <v>310</v>
      </c>
      <c r="B3" s="3"/>
      <c r="C3" s="291" t="s">
        <v>11</v>
      </c>
      <c r="D3" s="5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 thickBot="1" x14ac:dyDescent="0.35">
      <c r="A4" s="7"/>
      <c r="B4" s="7"/>
      <c r="C4" s="3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/>
      <c r="R4" s="3"/>
      <c r="S4" s="3"/>
      <c r="T4" s="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" customHeight="1" x14ac:dyDescent="0.3">
      <c r="A5" s="383" t="s">
        <v>54</v>
      </c>
      <c r="B5" s="384"/>
      <c r="C5" s="389" t="s">
        <v>56</v>
      </c>
      <c r="D5" s="392" t="s">
        <v>57</v>
      </c>
      <c r="E5" s="393" t="s">
        <v>59</v>
      </c>
      <c r="F5" s="394" t="s">
        <v>61</v>
      </c>
      <c r="G5" s="395"/>
      <c r="H5" s="397" t="s">
        <v>62</v>
      </c>
      <c r="I5" s="384"/>
      <c r="J5" s="399" t="s">
        <v>63</v>
      </c>
      <c r="K5" s="374" t="s">
        <v>64</v>
      </c>
      <c r="L5" s="375"/>
      <c r="M5" s="375"/>
      <c r="N5" s="375"/>
      <c r="O5" s="376"/>
      <c r="P5" s="377" t="s">
        <v>66</v>
      </c>
      <c r="Q5" s="375"/>
      <c r="R5" s="375"/>
      <c r="S5" s="375"/>
      <c r="T5" s="37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customHeight="1" x14ac:dyDescent="0.3">
      <c r="A6" s="385"/>
      <c r="B6" s="386"/>
      <c r="C6" s="390"/>
      <c r="D6" s="390"/>
      <c r="E6" s="362"/>
      <c r="F6" s="365"/>
      <c r="G6" s="396"/>
      <c r="H6" s="398"/>
      <c r="I6" s="366"/>
      <c r="J6" s="400"/>
      <c r="K6" s="378" t="s">
        <v>68</v>
      </c>
      <c r="L6" s="379"/>
      <c r="M6" s="380" t="s">
        <v>69</v>
      </c>
      <c r="N6" s="379"/>
      <c r="O6" s="38" t="s">
        <v>70</v>
      </c>
      <c r="P6" s="381" t="s">
        <v>71</v>
      </c>
      <c r="Q6" s="379"/>
      <c r="R6" s="382" t="s">
        <v>69</v>
      </c>
      <c r="S6" s="379"/>
      <c r="T6" s="38" t="s">
        <v>72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customHeight="1" thickBot="1" x14ac:dyDescent="0.35">
      <c r="A7" s="387"/>
      <c r="B7" s="388"/>
      <c r="C7" s="391"/>
      <c r="D7" s="391"/>
      <c r="E7" s="39" t="s">
        <v>22</v>
      </c>
      <c r="F7" s="39" t="s">
        <v>22</v>
      </c>
      <c r="G7" s="40" t="s">
        <v>21</v>
      </c>
      <c r="H7" s="41" t="s">
        <v>22</v>
      </c>
      <c r="I7" s="42" t="s">
        <v>21</v>
      </c>
      <c r="J7" s="401"/>
      <c r="K7" s="43" t="s">
        <v>22</v>
      </c>
      <c r="L7" s="44" t="s">
        <v>21</v>
      </c>
      <c r="M7" s="45" t="s">
        <v>22</v>
      </c>
      <c r="N7" s="46" t="s">
        <v>21</v>
      </c>
      <c r="O7" s="47" t="s">
        <v>73</v>
      </c>
      <c r="P7" s="48" t="s">
        <v>22</v>
      </c>
      <c r="Q7" s="49" t="s">
        <v>21</v>
      </c>
      <c r="R7" s="50" t="s">
        <v>22</v>
      </c>
      <c r="S7" s="51" t="s">
        <v>21</v>
      </c>
      <c r="T7" s="47" t="s">
        <v>73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customHeight="1" thickBot="1" x14ac:dyDescent="0.35">
      <c r="A8" s="52" t="s">
        <v>74</v>
      </c>
      <c r="B8" s="53"/>
      <c r="C8" s="54"/>
      <c r="D8" s="55"/>
      <c r="E8" s="56"/>
      <c r="F8" s="56"/>
      <c r="G8" s="53"/>
      <c r="H8" s="57">
        <f>'Appeal Income'!I26</f>
        <v>0</v>
      </c>
      <c r="I8" s="58">
        <f>'Appeal Income'!I26</f>
        <v>0</v>
      </c>
      <c r="J8" s="59" t="e">
        <f>I8/G161</f>
        <v>#DIV/0!</v>
      </c>
      <c r="K8" s="60"/>
      <c r="L8" s="61"/>
      <c r="M8" s="62"/>
      <c r="N8" s="61"/>
      <c r="O8" s="63"/>
      <c r="P8" s="64"/>
      <c r="Q8" s="61"/>
      <c r="R8" s="62"/>
      <c r="S8" s="61"/>
      <c r="T8" s="63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ht="15" customHeight="1" thickBot="1" x14ac:dyDescent="0.35">
      <c r="A9" s="7" t="s">
        <v>75</v>
      </c>
      <c r="B9" s="7"/>
      <c r="C9" s="10"/>
      <c r="D9" s="8"/>
      <c r="E9" s="9"/>
      <c r="F9" s="9"/>
      <c r="G9" s="10"/>
      <c r="H9" s="66"/>
      <c r="I9" s="10"/>
      <c r="J9" s="67"/>
      <c r="K9" s="68"/>
      <c r="L9" s="69"/>
      <c r="M9" s="70"/>
      <c r="N9" s="70"/>
      <c r="O9" s="71"/>
      <c r="P9" s="72"/>
      <c r="Q9" s="73"/>
      <c r="R9" s="74"/>
      <c r="S9" s="74"/>
      <c r="T9" s="7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customHeight="1" thickBot="1" x14ac:dyDescent="0.35">
      <c r="A10" s="75">
        <v>1</v>
      </c>
      <c r="B10" s="76" t="s">
        <v>76</v>
      </c>
      <c r="C10" s="77"/>
      <c r="D10" s="78"/>
      <c r="E10" s="79"/>
      <c r="F10" s="80"/>
      <c r="G10" s="81"/>
      <c r="H10" s="82"/>
      <c r="I10" s="81"/>
      <c r="J10" s="83"/>
      <c r="K10" s="84"/>
      <c r="L10" s="85"/>
      <c r="M10" s="85"/>
      <c r="N10" s="85"/>
      <c r="O10" s="86"/>
      <c r="P10" s="87"/>
      <c r="Q10" s="88"/>
      <c r="R10" s="88"/>
      <c r="S10" s="88"/>
      <c r="T10" s="8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customHeight="1" x14ac:dyDescent="0.25">
      <c r="A11" s="89">
        <v>1.1000000000000001</v>
      </c>
      <c r="B11" s="90" t="s">
        <v>28</v>
      </c>
      <c r="C11" s="91"/>
      <c r="D11" s="91"/>
      <c r="E11" s="90"/>
      <c r="F11" s="92">
        <f>D11*E11</f>
        <v>0</v>
      </c>
      <c r="G11" s="93">
        <f>F11*'Appeal Budget'!$C$9</f>
        <v>0</v>
      </c>
      <c r="H11" s="94"/>
      <c r="I11" s="95"/>
      <c r="J11" s="96"/>
      <c r="K11" s="97"/>
      <c r="L11" s="98">
        <f>K11*'Appeal Budget'!$C$9</f>
        <v>0</v>
      </c>
      <c r="M11" s="99">
        <f t="shared" ref="M11:N11" si="0">H11-K11</f>
        <v>0</v>
      </c>
      <c r="N11" s="99">
        <f t="shared" si="0"/>
        <v>0</v>
      </c>
      <c r="O11" s="100" t="e">
        <f>N11/$I$11</f>
        <v>#DIV/0!</v>
      </c>
      <c r="P11" s="101"/>
      <c r="Q11" s="102"/>
      <c r="R11" s="103"/>
      <c r="S11" s="103"/>
      <c r="T11" s="10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customHeight="1" x14ac:dyDescent="0.25">
      <c r="A12" s="105" t="s">
        <v>77</v>
      </c>
      <c r="B12" s="106" t="s">
        <v>78</v>
      </c>
      <c r="C12" s="402"/>
      <c r="D12" s="403"/>
      <c r="E12" s="404"/>
      <c r="F12" s="107">
        <f t="shared" ref="F12:G12" si="1">SUM(F13:F18)</f>
        <v>0</v>
      </c>
      <c r="G12" s="108">
        <f t="shared" si="1"/>
        <v>0</v>
      </c>
      <c r="H12" s="109"/>
      <c r="I12" s="110"/>
      <c r="J12" s="111"/>
      <c r="K12" s="112">
        <f t="shared" ref="K12:N12" si="2">SUM(K13:K18)</f>
        <v>0</v>
      </c>
      <c r="L12" s="107">
        <f t="shared" si="2"/>
        <v>0</v>
      </c>
      <c r="M12" s="107">
        <f t="shared" si="2"/>
        <v>0</v>
      </c>
      <c r="N12" s="107">
        <f t="shared" si="2"/>
        <v>0</v>
      </c>
      <c r="O12" s="113" t="e">
        <f t="shared" ref="O12:O26" si="3">L12/G12</f>
        <v>#DIV/0!</v>
      </c>
      <c r="P12" s="114"/>
      <c r="Q12" s="115"/>
      <c r="R12" s="115"/>
      <c r="S12" s="115"/>
      <c r="T12" s="116">
        <f>IF($G$11=0,0,Q12/$G$11)</f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customHeight="1" x14ac:dyDescent="0.25">
      <c r="A13" s="117" t="s">
        <v>79</v>
      </c>
      <c r="B13" s="117"/>
      <c r="C13" s="118"/>
      <c r="D13" s="118"/>
      <c r="E13" s="117"/>
      <c r="F13" s="26">
        <f t="shared" ref="F13:F18" si="4">D13*E13</f>
        <v>0</v>
      </c>
      <c r="G13" s="119">
        <f>F13*'Appeal Budget'!$C$9</f>
        <v>0</v>
      </c>
      <c r="H13" s="120"/>
      <c r="I13" s="121"/>
      <c r="J13" s="122"/>
      <c r="K13" s="123"/>
      <c r="L13" s="124">
        <f>K13*'Appeal Budget'!$C$9</f>
        <v>0</v>
      </c>
      <c r="M13" s="125">
        <f t="shared" ref="M13:M18" si="5">G13-L13</f>
        <v>0</v>
      </c>
      <c r="N13" s="125">
        <f>M13*'Appeal Budget'!$C$9</f>
        <v>0</v>
      </c>
      <c r="O13" s="126" t="e">
        <f t="shared" si="3"/>
        <v>#DIV/0!</v>
      </c>
      <c r="P13" s="127"/>
      <c r="Q13" s="128"/>
      <c r="R13" s="129"/>
      <c r="S13" s="129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customHeight="1" x14ac:dyDescent="0.25">
      <c r="A14" s="117" t="s">
        <v>80</v>
      </c>
      <c r="B14" s="117"/>
      <c r="C14" s="118"/>
      <c r="D14" s="118"/>
      <c r="E14" s="117"/>
      <c r="F14" s="26">
        <f t="shared" si="4"/>
        <v>0</v>
      </c>
      <c r="G14" s="119">
        <f>F14*'Appeal Budget'!$C$9</f>
        <v>0</v>
      </c>
      <c r="H14" s="120"/>
      <c r="I14" s="121"/>
      <c r="J14" s="122"/>
      <c r="K14" s="123"/>
      <c r="L14" s="124">
        <f>K14*'Appeal Budget'!$C$9</f>
        <v>0</v>
      </c>
      <c r="M14" s="125">
        <f t="shared" si="5"/>
        <v>0</v>
      </c>
      <c r="N14" s="125">
        <f>M14*'Appeal Budget'!$C$9</f>
        <v>0</v>
      </c>
      <c r="O14" s="131" t="e">
        <f t="shared" si="3"/>
        <v>#DIV/0!</v>
      </c>
      <c r="P14" s="132"/>
      <c r="Q14" s="133"/>
      <c r="R14" s="134"/>
      <c r="S14" s="134"/>
      <c r="T14" s="13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customHeight="1" x14ac:dyDescent="0.25">
      <c r="A15" s="117" t="s">
        <v>81</v>
      </c>
      <c r="B15" s="117"/>
      <c r="C15" s="118"/>
      <c r="D15" s="118"/>
      <c r="E15" s="117"/>
      <c r="F15" s="26">
        <f t="shared" si="4"/>
        <v>0</v>
      </c>
      <c r="G15" s="119">
        <f>F15*'Appeal Budget'!$C$9</f>
        <v>0</v>
      </c>
      <c r="H15" s="120"/>
      <c r="I15" s="121"/>
      <c r="J15" s="122"/>
      <c r="K15" s="123"/>
      <c r="L15" s="124">
        <f>K15*'Appeal Budget'!$C$9</f>
        <v>0</v>
      </c>
      <c r="M15" s="125">
        <f t="shared" si="5"/>
        <v>0</v>
      </c>
      <c r="N15" s="125">
        <f>M15*'Appeal Budget'!$C$9</f>
        <v>0</v>
      </c>
      <c r="O15" s="131" t="e">
        <f t="shared" si="3"/>
        <v>#DIV/0!</v>
      </c>
      <c r="P15" s="132"/>
      <c r="Q15" s="133"/>
      <c r="R15" s="134"/>
      <c r="S15" s="134"/>
      <c r="T15" s="13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customHeight="1" x14ac:dyDescent="0.25">
      <c r="A16" s="117" t="s">
        <v>82</v>
      </c>
      <c r="B16" s="117"/>
      <c r="C16" s="118"/>
      <c r="D16" s="118"/>
      <c r="E16" s="117"/>
      <c r="F16" s="26">
        <f t="shared" si="4"/>
        <v>0</v>
      </c>
      <c r="G16" s="119">
        <f>F16*'Appeal Budget'!$C$9</f>
        <v>0</v>
      </c>
      <c r="H16" s="120"/>
      <c r="I16" s="121"/>
      <c r="J16" s="122"/>
      <c r="K16" s="123"/>
      <c r="L16" s="124">
        <f>K16*'Appeal Budget'!$C$9</f>
        <v>0</v>
      </c>
      <c r="M16" s="125">
        <f t="shared" si="5"/>
        <v>0</v>
      </c>
      <c r="N16" s="125">
        <f>M16*'Appeal Budget'!$C$9</f>
        <v>0</v>
      </c>
      <c r="O16" s="131" t="e">
        <f t="shared" si="3"/>
        <v>#DIV/0!</v>
      </c>
      <c r="P16" s="132"/>
      <c r="Q16" s="133"/>
      <c r="R16" s="134"/>
      <c r="S16" s="134"/>
      <c r="T16" s="13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" customHeight="1" x14ac:dyDescent="0.25">
      <c r="A17" s="117" t="s">
        <v>83</v>
      </c>
      <c r="B17" s="117"/>
      <c r="C17" s="118"/>
      <c r="D17" s="118"/>
      <c r="E17" s="117"/>
      <c r="F17" s="26">
        <f t="shared" si="4"/>
        <v>0</v>
      </c>
      <c r="G17" s="119">
        <f>F17*'Appeal Budget'!$C$9</f>
        <v>0</v>
      </c>
      <c r="H17" s="120"/>
      <c r="I17" s="121"/>
      <c r="J17" s="122"/>
      <c r="K17" s="123"/>
      <c r="L17" s="124">
        <f>K17*'Appeal Budget'!$C$9</f>
        <v>0</v>
      </c>
      <c r="M17" s="125">
        <f t="shared" si="5"/>
        <v>0</v>
      </c>
      <c r="N17" s="125">
        <f>M17*'Appeal Budget'!$C$9</f>
        <v>0</v>
      </c>
      <c r="O17" s="131" t="e">
        <f t="shared" si="3"/>
        <v>#DIV/0!</v>
      </c>
      <c r="P17" s="132"/>
      <c r="Q17" s="133"/>
      <c r="R17" s="134"/>
      <c r="S17" s="134"/>
      <c r="T17" s="13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" customHeight="1" x14ac:dyDescent="0.25">
      <c r="A18" s="117" t="s">
        <v>84</v>
      </c>
      <c r="B18" s="136"/>
      <c r="C18" s="137"/>
      <c r="D18" s="137"/>
      <c r="E18" s="136"/>
      <c r="F18" s="138">
        <f t="shared" si="4"/>
        <v>0</v>
      </c>
      <c r="G18" s="139">
        <f>F18*'Appeal Budget'!$C$9</f>
        <v>0</v>
      </c>
      <c r="H18" s="140"/>
      <c r="I18" s="141"/>
      <c r="J18" s="142"/>
      <c r="K18" s="143"/>
      <c r="L18" s="144">
        <f>K18*'Appeal Budget'!$C$9</f>
        <v>0</v>
      </c>
      <c r="M18" s="145">
        <f t="shared" si="5"/>
        <v>0</v>
      </c>
      <c r="N18" s="145">
        <f>M18*'Appeal Budget'!$C$9</f>
        <v>0</v>
      </c>
      <c r="O18" s="146" t="e">
        <f t="shared" si="3"/>
        <v>#DIV/0!</v>
      </c>
      <c r="P18" s="147"/>
      <c r="Q18" s="148"/>
      <c r="R18" s="149"/>
      <c r="S18" s="149"/>
      <c r="T18" s="15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" customHeight="1" x14ac:dyDescent="0.25">
      <c r="A19" s="105" t="s">
        <v>85</v>
      </c>
      <c r="B19" s="106" t="s">
        <v>86</v>
      </c>
      <c r="C19" s="402"/>
      <c r="D19" s="403"/>
      <c r="E19" s="405"/>
      <c r="F19" s="107">
        <f t="shared" ref="F19:G19" si="6">SUM(F20:F25)</f>
        <v>0</v>
      </c>
      <c r="G19" s="108">
        <f t="shared" si="6"/>
        <v>0</v>
      </c>
      <c r="H19" s="109"/>
      <c r="I19" s="110"/>
      <c r="J19" s="111"/>
      <c r="K19" s="112">
        <f t="shared" ref="K19:N19" si="7">SUM(K20:K25)</f>
        <v>0</v>
      </c>
      <c r="L19" s="107">
        <f t="shared" si="7"/>
        <v>0</v>
      </c>
      <c r="M19" s="107">
        <f t="shared" si="7"/>
        <v>0</v>
      </c>
      <c r="N19" s="112">
        <f t="shared" si="7"/>
        <v>0</v>
      </c>
      <c r="O19" s="113" t="e">
        <f t="shared" si="3"/>
        <v>#DIV/0!</v>
      </c>
      <c r="P19" s="114"/>
      <c r="Q19" s="115"/>
      <c r="R19" s="115"/>
      <c r="S19" s="115"/>
      <c r="T19" s="15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customHeight="1" x14ac:dyDescent="0.25">
      <c r="A20" s="117" t="s">
        <v>87</v>
      </c>
      <c r="B20" s="117"/>
      <c r="C20" s="118"/>
      <c r="D20" s="118"/>
      <c r="E20" s="117"/>
      <c r="F20" s="26">
        <f t="shared" ref="F20:F25" si="8">D20*E20</f>
        <v>0</v>
      </c>
      <c r="G20" s="119">
        <f>F20*'Appeal Budget'!$C$9</f>
        <v>0</v>
      </c>
      <c r="H20" s="94"/>
      <c r="I20" s="95"/>
      <c r="J20" s="96"/>
      <c r="K20" s="152"/>
      <c r="L20" s="153">
        <f>K20*'Appeal Budget'!$C$9</f>
        <v>0</v>
      </c>
      <c r="M20" s="154">
        <f t="shared" ref="M20:M25" si="9">G20-L20</f>
        <v>0</v>
      </c>
      <c r="N20" s="154">
        <f>M20*'Appeal Budget'!$C$9</f>
        <v>0</v>
      </c>
      <c r="O20" s="155" t="e">
        <f t="shared" si="3"/>
        <v>#DIV/0!</v>
      </c>
      <c r="P20" s="156"/>
      <c r="Q20" s="128"/>
      <c r="R20" s="129"/>
      <c r="S20" s="129"/>
      <c r="T20" s="15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customHeight="1" x14ac:dyDescent="0.25">
      <c r="A21" s="117" t="s">
        <v>88</v>
      </c>
      <c r="B21" s="117"/>
      <c r="C21" s="118"/>
      <c r="D21" s="118"/>
      <c r="E21" s="117"/>
      <c r="F21" s="26">
        <f t="shared" si="8"/>
        <v>0</v>
      </c>
      <c r="G21" s="119">
        <f>F21*'Appeal Budget'!$C$9</f>
        <v>0</v>
      </c>
      <c r="H21" s="120"/>
      <c r="I21" s="121"/>
      <c r="J21" s="122"/>
      <c r="K21" s="157"/>
      <c r="L21" s="124">
        <f>K21*'Appeal Budget'!$C$9</f>
        <v>0</v>
      </c>
      <c r="M21" s="158">
        <f t="shared" si="9"/>
        <v>0</v>
      </c>
      <c r="N21" s="158">
        <f>M21*'Appeal Budget'!$C$9</f>
        <v>0</v>
      </c>
      <c r="O21" s="159" t="e">
        <f t="shared" si="3"/>
        <v>#DIV/0!</v>
      </c>
      <c r="P21" s="160"/>
      <c r="Q21" s="133"/>
      <c r="R21" s="134"/>
      <c r="S21" s="134"/>
      <c r="T21" s="159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" customHeight="1" x14ac:dyDescent="0.25">
      <c r="A22" s="117" t="s">
        <v>89</v>
      </c>
      <c r="B22" s="117"/>
      <c r="C22" s="118"/>
      <c r="D22" s="118"/>
      <c r="E22" s="117"/>
      <c r="F22" s="26">
        <f t="shared" si="8"/>
        <v>0</v>
      </c>
      <c r="G22" s="119">
        <f>F22*'Appeal Budget'!$C$9</f>
        <v>0</v>
      </c>
      <c r="H22" s="120"/>
      <c r="I22" s="121"/>
      <c r="J22" s="122"/>
      <c r="K22" s="157"/>
      <c r="L22" s="124">
        <f>K22*'Appeal Budget'!$C$9</f>
        <v>0</v>
      </c>
      <c r="M22" s="158">
        <f t="shared" si="9"/>
        <v>0</v>
      </c>
      <c r="N22" s="158">
        <f>M22*'Appeal Budget'!$C$9</f>
        <v>0</v>
      </c>
      <c r="O22" s="159" t="e">
        <f t="shared" si="3"/>
        <v>#DIV/0!</v>
      </c>
      <c r="P22" s="160"/>
      <c r="Q22" s="133"/>
      <c r="R22" s="134"/>
      <c r="S22" s="134"/>
      <c r="T22" s="159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" customHeight="1" x14ac:dyDescent="0.25">
      <c r="A23" s="117" t="s">
        <v>90</v>
      </c>
      <c r="B23" s="117"/>
      <c r="C23" s="118"/>
      <c r="D23" s="118"/>
      <c r="E23" s="117"/>
      <c r="F23" s="26">
        <f t="shared" si="8"/>
        <v>0</v>
      </c>
      <c r="G23" s="119">
        <f>F23*'Appeal Budget'!$C$9</f>
        <v>0</v>
      </c>
      <c r="H23" s="120"/>
      <c r="I23" s="121"/>
      <c r="J23" s="122"/>
      <c r="K23" s="157"/>
      <c r="L23" s="124">
        <f>K23*'Appeal Budget'!$C$9</f>
        <v>0</v>
      </c>
      <c r="M23" s="158">
        <f t="shared" si="9"/>
        <v>0</v>
      </c>
      <c r="N23" s="158">
        <f>M23*'Appeal Budget'!$C$9</f>
        <v>0</v>
      </c>
      <c r="O23" s="159" t="e">
        <f t="shared" si="3"/>
        <v>#DIV/0!</v>
      </c>
      <c r="P23" s="160"/>
      <c r="Q23" s="133"/>
      <c r="R23" s="134"/>
      <c r="S23" s="134"/>
      <c r="T23" s="15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customHeight="1" x14ac:dyDescent="0.25">
      <c r="A24" s="117" t="s">
        <v>91</v>
      </c>
      <c r="B24" s="117"/>
      <c r="C24" s="118"/>
      <c r="D24" s="118"/>
      <c r="E24" s="117"/>
      <c r="F24" s="26">
        <f t="shared" si="8"/>
        <v>0</v>
      </c>
      <c r="G24" s="119">
        <f>F24*'Appeal Budget'!$C$9</f>
        <v>0</v>
      </c>
      <c r="H24" s="120"/>
      <c r="I24" s="121"/>
      <c r="J24" s="122"/>
      <c r="K24" s="157"/>
      <c r="L24" s="124">
        <f>K24*'Appeal Budget'!$C$9</f>
        <v>0</v>
      </c>
      <c r="M24" s="158">
        <f t="shared" si="9"/>
        <v>0</v>
      </c>
      <c r="N24" s="158">
        <f>M24*'Appeal Budget'!$C$9</f>
        <v>0</v>
      </c>
      <c r="O24" s="159" t="e">
        <f t="shared" si="3"/>
        <v>#DIV/0!</v>
      </c>
      <c r="P24" s="160"/>
      <c r="Q24" s="133"/>
      <c r="R24" s="134"/>
      <c r="S24" s="134"/>
      <c r="T24" s="15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" customHeight="1" thickBot="1" x14ac:dyDescent="0.3">
      <c r="A25" s="136" t="s">
        <v>92</v>
      </c>
      <c r="B25" s="136"/>
      <c r="C25" s="137"/>
      <c r="D25" s="137"/>
      <c r="E25" s="136"/>
      <c r="F25" s="138">
        <f t="shared" si="8"/>
        <v>0</v>
      </c>
      <c r="G25" s="139">
        <f>F25*'Appeal Budget'!$C$9</f>
        <v>0</v>
      </c>
      <c r="H25" s="140"/>
      <c r="I25" s="141"/>
      <c r="J25" s="142"/>
      <c r="K25" s="161"/>
      <c r="L25" s="124">
        <f>K25*'Appeal Budget'!$C$9</f>
        <v>0</v>
      </c>
      <c r="M25" s="162">
        <f t="shared" si="9"/>
        <v>0</v>
      </c>
      <c r="N25" s="162">
        <f>M25*'Appeal Budget'!$C$9</f>
        <v>0</v>
      </c>
      <c r="O25" s="163" t="e">
        <f t="shared" si="3"/>
        <v>#DIV/0!</v>
      </c>
      <c r="P25" s="164"/>
      <c r="Q25" s="148"/>
      <c r="R25" s="149"/>
      <c r="S25" s="149"/>
      <c r="T25" s="16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" customHeight="1" thickBot="1" x14ac:dyDescent="0.35">
      <c r="A26" s="165" t="s">
        <v>93</v>
      </c>
      <c r="B26" s="76"/>
      <c r="C26" s="77"/>
      <c r="D26" s="78"/>
      <c r="E26" s="166"/>
      <c r="F26" s="167">
        <f t="shared" ref="F26:I26" si="10">F11+F12+F19</f>
        <v>0</v>
      </c>
      <c r="G26" s="167">
        <f t="shared" si="10"/>
        <v>0</v>
      </c>
      <c r="H26" s="168">
        <f t="shared" si="10"/>
        <v>0</v>
      </c>
      <c r="I26" s="167">
        <f t="shared" si="10"/>
        <v>0</v>
      </c>
      <c r="J26" s="169"/>
      <c r="K26" s="167">
        <f t="shared" ref="K26:N26" si="11">K11+K12+K19</f>
        <v>0</v>
      </c>
      <c r="L26" s="167">
        <f t="shared" si="11"/>
        <v>0</v>
      </c>
      <c r="M26" s="170">
        <f t="shared" si="11"/>
        <v>0</v>
      </c>
      <c r="N26" s="170">
        <f t="shared" si="11"/>
        <v>0</v>
      </c>
      <c r="O26" s="171" t="e">
        <f t="shared" si="3"/>
        <v>#DIV/0!</v>
      </c>
      <c r="P26" s="172"/>
      <c r="Q26" s="170"/>
      <c r="R26" s="170"/>
      <c r="S26" s="170"/>
      <c r="T26" s="17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customHeight="1" thickBot="1" x14ac:dyDescent="0.35">
      <c r="A27" s="10"/>
      <c r="B27" s="7"/>
      <c r="C27" s="10"/>
      <c r="D27" s="8"/>
      <c r="E27" s="9"/>
      <c r="F27" s="9"/>
      <c r="G27" s="10"/>
      <c r="H27" s="66"/>
      <c r="I27" s="10"/>
      <c r="J27" s="67"/>
      <c r="K27" s="173"/>
      <c r="L27" s="174"/>
      <c r="M27" s="174"/>
      <c r="N27" s="174"/>
      <c r="O27" s="175"/>
      <c r="P27" s="176"/>
      <c r="Q27" s="92"/>
      <c r="R27" s="92"/>
      <c r="S27" s="92"/>
      <c r="T27" s="17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" customHeight="1" thickBot="1" x14ac:dyDescent="0.35">
      <c r="A28" s="75">
        <v>2</v>
      </c>
      <c r="B28" s="76" t="s">
        <v>94</v>
      </c>
      <c r="C28" s="77"/>
      <c r="D28" s="78"/>
      <c r="E28" s="79"/>
      <c r="F28" s="80"/>
      <c r="G28" s="81"/>
      <c r="H28" s="82"/>
      <c r="I28" s="81"/>
      <c r="J28" s="83"/>
      <c r="K28" s="177"/>
      <c r="L28" s="178"/>
      <c r="M28" s="179"/>
      <c r="N28" s="179"/>
      <c r="O28" s="180"/>
      <c r="P28" s="181"/>
      <c r="Q28" s="133"/>
      <c r="R28" s="134"/>
      <c r="S28" s="134"/>
      <c r="T28" s="18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" customHeight="1" x14ac:dyDescent="0.3">
      <c r="A29" s="182" t="s">
        <v>95</v>
      </c>
      <c r="B29" s="183" t="s">
        <v>33</v>
      </c>
      <c r="C29" s="406"/>
      <c r="D29" s="407"/>
      <c r="E29" s="408"/>
      <c r="F29" s="107">
        <f t="shared" ref="F29:I29" si="12">SUM(F30:F34)</f>
        <v>0</v>
      </c>
      <c r="G29" s="108">
        <f t="shared" si="12"/>
        <v>0</v>
      </c>
      <c r="H29" s="337">
        <f t="shared" si="12"/>
        <v>0</v>
      </c>
      <c r="I29" s="338">
        <f t="shared" si="12"/>
        <v>0</v>
      </c>
      <c r="J29" s="339"/>
      <c r="K29" s="177"/>
      <c r="L29" s="178"/>
      <c r="M29" s="179"/>
      <c r="N29" s="179"/>
      <c r="O29" s="180"/>
      <c r="P29" s="181"/>
      <c r="Q29" s="133"/>
      <c r="R29" s="134"/>
      <c r="S29" s="134"/>
      <c r="T29" s="18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" customHeight="1" x14ac:dyDescent="0.25">
      <c r="A30" s="90" t="s">
        <v>96</v>
      </c>
      <c r="B30" s="90" t="s">
        <v>97</v>
      </c>
      <c r="C30" s="91"/>
      <c r="D30" s="91"/>
      <c r="E30" s="90"/>
      <c r="F30" s="92">
        <f t="shared" ref="F30:F34" si="13">D30*E30</f>
        <v>0</v>
      </c>
      <c r="G30" s="93">
        <f>F30*'Appeal Budget'!$C$9</f>
        <v>0</v>
      </c>
      <c r="H30" s="94"/>
      <c r="I30" s="95"/>
      <c r="J30" s="96"/>
      <c r="K30" s="187"/>
      <c r="L30" s="188"/>
      <c r="M30" s="189"/>
      <c r="N30" s="189"/>
      <c r="O30" s="190"/>
      <c r="P30" s="191"/>
      <c r="Q30" s="133"/>
      <c r="R30" s="134"/>
      <c r="S30" s="134"/>
      <c r="T30" s="19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" customHeight="1" x14ac:dyDescent="0.25">
      <c r="A31" s="117" t="s">
        <v>98</v>
      </c>
      <c r="B31" s="117" t="s">
        <v>99</v>
      </c>
      <c r="C31" s="118"/>
      <c r="D31" s="118"/>
      <c r="E31" s="117"/>
      <c r="F31" s="26">
        <f t="shared" si="13"/>
        <v>0</v>
      </c>
      <c r="G31" s="93">
        <f>F31*'Appeal Budget'!$C$9</f>
        <v>0</v>
      </c>
      <c r="H31" s="94"/>
      <c r="I31" s="95"/>
      <c r="J31" s="96"/>
      <c r="K31" s="157"/>
      <c r="L31" s="192"/>
      <c r="M31" s="158"/>
      <c r="N31" s="158"/>
      <c r="O31" s="159"/>
      <c r="P31" s="160"/>
      <c r="Q31" s="133"/>
      <c r="R31" s="134"/>
      <c r="S31" s="134"/>
      <c r="T31" s="15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" customHeight="1" x14ac:dyDescent="0.25">
      <c r="A32" s="117" t="s">
        <v>100</v>
      </c>
      <c r="B32" s="117" t="s">
        <v>101</v>
      </c>
      <c r="C32" s="118"/>
      <c r="D32" s="118"/>
      <c r="E32" s="117"/>
      <c r="F32" s="26">
        <f t="shared" si="13"/>
        <v>0</v>
      </c>
      <c r="G32" s="119">
        <f>F32*'Appeal Budget'!$C$9</f>
        <v>0</v>
      </c>
      <c r="H32" s="120"/>
      <c r="I32" s="121"/>
      <c r="J32" s="122"/>
      <c r="K32" s="157"/>
      <c r="L32" s="192"/>
      <c r="M32" s="158"/>
      <c r="N32" s="158"/>
      <c r="O32" s="159"/>
      <c r="P32" s="160"/>
      <c r="Q32" s="133"/>
      <c r="R32" s="134"/>
      <c r="S32" s="134"/>
      <c r="T32" s="15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" customHeight="1" x14ac:dyDescent="0.25">
      <c r="A33" s="117" t="s">
        <v>102</v>
      </c>
      <c r="B33" s="117" t="s">
        <v>103</v>
      </c>
      <c r="C33" s="118"/>
      <c r="D33" s="118"/>
      <c r="E33" s="117"/>
      <c r="F33" s="26">
        <f t="shared" si="13"/>
        <v>0</v>
      </c>
      <c r="G33" s="119">
        <f>F33*'Appeal Budget'!$C$9</f>
        <v>0</v>
      </c>
      <c r="H33" s="120"/>
      <c r="I33" s="121"/>
      <c r="J33" s="122"/>
      <c r="K33" s="157"/>
      <c r="L33" s="192"/>
      <c r="M33" s="158"/>
      <c r="N33" s="158"/>
      <c r="O33" s="159"/>
      <c r="P33" s="160"/>
      <c r="Q33" s="133"/>
      <c r="R33" s="134"/>
      <c r="S33" s="134"/>
      <c r="T33" s="15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5" customHeight="1" x14ac:dyDescent="0.25">
      <c r="A34" s="136" t="s">
        <v>104</v>
      </c>
      <c r="B34" s="136" t="s">
        <v>105</v>
      </c>
      <c r="C34" s="137"/>
      <c r="D34" s="137"/>
      <c r="E34" s="136"/>
      <c r="F34" s="138">
        <f t="shared" si="13"/>
        <v>0</v>
      </c>
      <c r="G34" s="139">
        <f>F34*'Appeal Budget'!$C$9</f>
        <v>0</v>
      </c>
      <c r="H34" s="140"/>
      <c r="I34" s="141"/>
      <c r="J34" s="142"/>
      <c r="K34" s="157"/>
      <c r="L34" s="192"/>
      <c r="M34" s="158"/>
      <c r="N34" s="158"/>
      <c r="O34" s="159"/>
      <c r="P34" s="160"/>
      <c r="Q34" s="133"/>
      <c r="R34" s="134"/>
      <c r="S34" s="134"/>
      <c r="T34" s="15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5" customHeight="1" x14ac:dyDescent="0.25">
      <c r="A35" s="105" t="s">
        <v>106</v>
      </c>
      <c r="B35" s="106" t="s">
        <v>34</v>
      </c>
      <c r="C35" s="402"/>
      <c r="D35" s="403"/>
      <c r="E35" s="405"/>
      <c r="F35" s="107">
        <f t="shared" ref="F35:I35" si="14">SUM(F36:F40)</f>
        <v>0</v>
      </c>
      <c r="G35" s="108">
        <f t="shared" si="14"/>
        <v>0</v>
      </c>
      <c r="H35" s="340">
        <f t="shared" si="14"/>
        <v>0</v>
      </c>
      <c r="I35" s="341">
        <f t="shared" si="14"/>
        <v>0</v>
      </c>
      <c r="J35" s="342"/>
      <c r="K35" s="157"/>
      <c r="L35" s="192"/>
      <c r="M35" s="158"/>
      <c r="N35" s="158"/>
      <c r="O35" s="159"/>
      <c r="P35" s="160"/>
      <c r="Q35" s="133"/>
      <c r="R35" s="134"/>
      <c r="S35" s="134"/>
      <c r="T35" s="159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" customHeight="1" x14ac:dyDescent="0.25">
      <c r="A36" s="90" t="s">
        <v>107</v>
      </c>
      <c r="B36" s="90" t="s">
        <v>108</v>
      </c>
      <c r="C36" s="90"/>
      <c r="D36" s="91"/>
      <c r="E36" s="90"/>
      <c r="F36" s="92">
        <f t="shared" ref="F36:F40" si="15">D36*E36</f>
        <v>0</v>
      </c>
      <c r="G36" s="119">
        <f>F36*'Appeal Budget'!$C$9</f>
        <v>0</v>
      </c>
      <c r="H36" s="94"/>
      <c r="I36" s="95"/>
      <c r="J36" s="96"/>
      <c r="K36" s="187"/>
      <c r="L36" s="188"/>
      <c r="M36" s="189"/>
      <c r="N36" s="189"/>
      <c r="O36" s="190"/>
      <c r="P36" s="191"/>
      <c r="Q36" s="133"/>
      <c r="R36" s="134"/>
      <c r="S36" s="134"/>
      <c r="T36" s="19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" customHeight="1" x14ac:dyDescent="0.25">
      <c r="A37" s="117" t="s">
        <v>109</v>
      </c>
      <c r="B37" s="117" t="s">
        <v>110</v>
      </c>
      <c r="C37" s="117"/>
      <c r="D37" s="118"/>
      <c r="E37" s="117"/>
      <c r="F37" s="26">
        <f t="shared" si="15"/>
        <v>0</v>
      </c>
      <c r="G37" s="119">
        <f>F37*'Appeal Budget'!$C$9</f>
        <v>0</v>
      </c>
      <c r="H37" s="120"/>
      <c r="I37" s="121"/>
      <c r="J37" s="122"/>
      <c r="K37" s="157"/>
      <c r="L37" s="192"/>
      <c r="M37" s="158"/>
      <c r="N37" s="158"/>
      <c r="O37" s="159"/>
      <c r="P37" s="160"/>
      <c r="Q37" s="133"/>
      <c r="R37" s="134"/>
      <c r="S37" s="134"/>
      <c r="T37" s="15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" customHeight="1" x14ac:dyDescent="0.25">
      <c r="A38" s="117" t="s">
        <v>111</v>
      </c>
      <c r="B38" s="117" t="s">
        <v>112</v>
      </c>
      <c r="C38" s="117"/>
      <c r="D38" s="118"/>
      <c r="E38" s="117"/>
      <c r="F38" s="26">
        <f t="shared" si="15"/>
        <v>0</v>
      </c>
      <c r="G38" s="119">
        <f>F38*'Appeal Budget'!$C$9</f>
        <v>0</v>
      </c>
      <c r="H38" s="120"/>
      <c r="I38" s="121"/>
      <c r="J38" s="122"/>
      <c r="K38" s="157"/>
      <c r="L38" s="192"/>
      <c r="M38" s="158"/>
      <c r="N38" s="158"/>
      <c r="O38" s="159"/>
      <c r="P38" s="160"/>
      <c r="Q38" s="133"/>
      <c r="R38" s="134"/>
      <c r="S38" s="134"/>
      <c r="T38" s="15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" customHeight="1" x14ac:dyDescent="0.25">
      <c r="A39" s="117" t="s">
        <v>113</v>
      </c>
      <c r="B39" s="117" t="s">
        <v>114</v>
      </c>
      <c r="C39" s="117"/>
      <c r="D39" s="118"/>
      <c r="E39" s="117"/>
      <c r="F39" s="26">
        <f t="shared" si="15"/>
        <v>0</v>
      </c>
      <c r="G39" s="119">
        <f>F39*'Appeal Budget'!$C$9</f>
        <v>0</v>
      </c>
      <c r="H39" s="120"/>
      <c r="I39" s="121"/>
      <c r="J39" s="122"/>
      <c r="K39" s="157"/>
      <c r="L39" s="192"/>
      <c r="M39" s="158"/>
      <c r="N39" s="158"/>
      <c r="O39" s="159"/>
      <c r="P39" s="160"/>
      <c r="Q39" s="133"/>
      <c r="R39" s="134"/>
      <c r="S39" s="134"/>
      <c r="T39" s="15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" customHeight="1" x14ac:dyDescent="0.25">
      <c r="A40" s="136" t="s">
        <v>115</v>
      </c>
      <c r="B40" s="136" t="s">
        <v>116</v>
      </c>
      <c r="C40" s="136"/>
      <c r="D40" s="137"/>
      <c r="E40" s="136"/>
      <c r="F40" s="138">
        <f t="shared" si="15"/>
        <v>0</v>
      </c>
      <c r="G40" s="119">
        <f>F40*'Appeal Budget'!$C$9</f>
        <v>0</v>
      </c>
      <c r="H40" s="120"/>
      <c r="I40" s="121"/>
      <c r="J40" s="122"/>
      <c r="K40" s="157"/>
      <c r="L40" s="192"/>
      <c r="M40" s="158"/>
      <c r="N40" s="158"/>
      <c r="O40" s="159"/>
      <c r="P40" s="160"/>
      <c r="Q40" s="133"/>
      <c r="R40" s="134"/>
      <c r="S40" s="134"/>
      <c r="T40" s="15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5" customHeight="1" x14ac:dyDescent="0.25">
      <c r="A41" s="105" t="s">
        <v>117</v>
      </c>
      <c r="B41" s="106" t="s">
        <v>36</v>
      </c>
      <c r="C41" s="402"/>
      <c r="D41" s="403"/>
      <c r="E41" s="405"/>
      <c r="F41" s="107">
        <f t="shared" ref="F41:I41" si="16">SUM(F42:F46)</f>
        <v>0</v>
      </c>
      <c r="G41" s="108">
        <f t="shared" si="16"/>
        <v>0</v>
      </c>
      <c r="H41" s="340">
        <f t="shared" si="16"/>
        <v>0</v>
      </c>
      <c r="I41" s="341">
        <f t="shared" si="16"/>
        <v>0</v>
      </c>
      <c r="J41" s="342"/>
      <c r="K41" s="157"/>
      <c r="L41" s="192"/>
      <c r="M41" s="158"/>
      <c r="N41" s="158"/>
      <c r="O41" s="159"/>
      <c r="P41" s="160"/>
      <c r="Q41" s="133"/>
      <c r="R41" s="134"/>
      <c r="S41" s="134"/>
      <c r="T41" s="15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5" customHeight="1" x14ac:dyDescent="0.25">
      <c r="A42" s="90" t="s">
        <v>118</v>
      </c>
      <c r="B42" s="90" t="s">
        <v>119</v>
      </c>
      <c r="C42" s="91"/>
      <c r="D42" s="91"/>
      <c r="E42" s="90"/>
      <c r="F42" s="26">
        <f t="shared" ref="F42:F46" si="17">D42*E42</f>
        <v>0</v>
      </c>
      <c r="G42" s="119">
        <f>F42*'Appeal Budget'!$C$9</f>
        <v>0</v>
      </c>
      <c r="H42" s="120"/>
      <c r="I42" s="121"/>
      <c r="J42" s="122"/>
      <c r="K42" s="187"/>
      <c r="L42" s="188"/>
      <c r="M42" s="189"/>
      <c r="N42" s="189"/>
      <c r="O42" s="190"/>
      <c r="P42" s="191"/>
      <c r="Q42" s="133"/>
      <c r="R42" s="134"/>
      <c r="S42" s="134"/>
      <c r="T42" s="19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5" customHeight="1" x14ac:dyDescent="0.25">
      <c r="A43" s="90" t="s">
        <v>120</v>
      </c>
      <c r="B43" s="90" t="s">
        <v>121</v>
      </c>
      <c r="C43" s="91"/>
      <c r="D43" s="91"/>
      <c r="E43" s="90"/>
      <c r="F43" s="26">
        <f t="shared" si="17"/>
        <v>0</v>
      </c>
      <c r="G43" s="119">
        <f>F43*'Appeal Budget'!$C$9</f>
        <v>0</v>
      </c>
      <c r="H43" s="120"/>
      <c r="I43" s="121"/>
      <c r="J43" s="122"/>
      <c r="K43" s="157"/>
      <c r="L43" s="192"/>
      <c r="M43" s="158"/>
      <c r="N43" s="158"/>
      <c r="O43" s="159"/>
      <c r="P43" s="160"/>
      <c r="Q43" s="133"/>
      <c r="R43" s="134"/>
      <c r="S43" s="134"/>
      <c r="T43" s="15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5" customHeight="1" x14ac:dyDescent="0.25">
      <c r="A44" s="90" t="s">
        <v>122</v>
      </c>
      <c r="B44" s="90" t="s">
        <v>123</v>
      </c>
      <c r="C44" s="91"/>
      <c r="D44" s="91"/>
      <c r="E44" s="90"/>
      <c r="F44" s="26">
        <f t="shared" si="17"/>
        <v>0</v>
      </c>
      <c r="G44" s="119">
        <f>F44*'Appeal Budget'!$C$9</f>
        <v>0</v>
      </c>
      <c r="H44" s="120"/>
      <c r="I44" s="121"/>
      <c r="J44" s="122"/>
      <c r="K44" s="157"/>
      <c r="L44" s="192"/>
      <c r="M44" s="158"/>
      <c r="N44" s="158"/>
      <c r="O44" s="159"/>
      <c r="P44" s="160"/>
      <c r="Q44" s="133"/>
      <c r="R44" s="134"/>
      <c r="S44" s="134"/>
      <c r="T44" s="15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5" customHeight="1" x14ac:dyDescent="0.25">
      <c r="A45" s="90" t="s">
        <v>124</v>
      </c>
      <c r="B45" s="90" t="s">
        <v>125</v>
      </c>
      <c r="C45" s="91"/>
      <c r="D45" s="91"/>
      <c r="E45" s="90"/>
      <c r="F45" s="26">
        <f t="shared" si="17"/>
        <v>0</v>
      </c>
      <c r="G45" s="119">
        <f>F45*'Appeal Budget'!$C$9</f>
        <v>0</v>
      </c>
      <c r="H45" s="120"/>
      <c r="I45" s="121"/>
      <c r="J45" s="122"/>
      <c r="K45" s="157"/>
      <c r="L45" s="192"/>
      <c r="M45" s="158"/>
      <c r="N45" s="158"/>
      <c r="O45" s="159"/>
      <c r="P45" s="160"/>
      <c r="Q45" s="133"/>
      <c r="R45" s="134"/>
      <c r="S45" s="134"/>
      <c r="T45" s="15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5" customHeight="1" x14ac:dyDescent="0.25">
      <c r="A46" s="90" t="s">
        <v>126</v>
      </c>
      <c r="B46" s="90" t="s">
        <v>127</v>
      </c>
      <c r="C46" s="91"/>
      <c r="D46" s="91"/>
      <c r="E46" s="90"/>
      <c r="F46" s="26">
        <f t="shared" si="17"/>
        <v>0</v>
      </c>
      <c r="G46" s="119">
        <f>F46*'Appeal Budget'!$C$9</f>
        <v>0</v>
      </c>
      <c r="H46" s="120"/>
      <c r="I46" s="121"/>
      <c r="J46" s="122"/>
      <c r="K46" s="157"/>
      <c r="L46" s="192"/>
      <c r="M46" s="158"/>
      <c r="N46" s="158"/>
      <c r="O46" s="159"/>
      <c r="P46" s="160"/>
      <c r="Q46" s="133"/>
      <c r="R46" s="134"/>
      <c r="S46" s="134"/>
      <c r="T46" s="15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5" customHeight="1" x14ac:dyDescent="0.25">
      <c r="A47" s="105" t="s">
        <v>128</v>
      </c>
      <c r="B47" s="106" t="s">
        <v>37</v>
      </c>
      <c r="C47" s="402"/>
      <c r="D47" s="403"/>
      <c r="E47" s="405"/>
      <c r="F47" s="107">
        <f t="shared" ref="F47:I47" si="18">SUM(F48:F52)</f>
        <v>0</v>
      </c>
      <c r="G47" s="108">
        <f t="shared" si="18"/>
        <v>0</v>
      </c>
      <c r="H47" s="340">
        <f t="shared" si="18"/>
        <v>0</v>
      </c>
      <c r="I47" s="341">
        <f t="shared" si="18"/>
        <v>0</v>
      </c>
      <c r="J47" s="342"/>
      <c r="K47" s="157"/>
      <c r="L47" s="192"/>
      <c r="M47" s="158"/>
      <c r="N47" s="158"/>
      <c r="O47" s="159"/>
      <c r="P47" s="160"/>
      <c r="Q47" s="133"/>
      <c r="R47" s="134"/>
      <c r="S47" s="134"/>
      <c r="T47" s="15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5" customHeight="1" x14ac:dyDescent="0.25">
      <c r="A48" s="90" t="s">
        <v>129</v>
      </c>
      <c r="B48" s="90" t="s">
        <v>130</v>
      </c>
      <c r="C48" s="91"/>
      <c r="D48" s="91"/>
      <c r="E48" s="90"/>
      <c r="F48" s="26">
        <f t="shared" ref="F48:F52" si="19">D48*E48</f>
        <v>0</v>
      </c>
      <c r="G48" s="119">
        <f>F48*'Appeal Budget'!$C$9</f>
        <v>0</v>
      </c>
      <c r="H48" s="120"/>
      <c r="I48" s="121"/>
      <c r="J48" s="122"/>
      <c r="K48" s="187"/>
      <c r="L48" s="188"/>
      <c r="M48" s="189"/>
      <c r="N48" s="189"/>
      <c r="O48" s="190"/>
      <c r="P48" s="191"/>
      <c r="Q48" s="133"/>
      <c r="R48" s="134"/>
      <c r="S48" s="134"/>
      <c r="T48" s="19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5" customHeight="1" x14ac:dyDescent="0.25">
      <c r="A49" s="90" t="s">
        <v>131</v>
      </c>
      <c r="B49" s="90" t="s">
        <v>132</v>
      </c>
      <c r="C49" s="91"/>
      <c r="D49" s="91"/>
      <c r="E49" s="90"/>
      <c r="F49" s="26">
        <f t="shared" si="19"/>
        <v>0</v>
      </c>
      <c r="G49" s="119">
        <f>F49*'Appeal Budget'!$C$9</f>
        <v>0</v>
      </c>
      <c r="H49" s="120"/>
      <c r="I49" s="121"/>
      <c r="J49" s="122"/>
      <c r="K49" s="157"/>
      <c r="L49" s="192"/>
      <c r="M49" s="158"/>
      <c r="N49" s="158"/>
      <c r="O49" s="159"/>
      <c r="P49" s="160"/>
      <c r="Q49" s="133"/>
      <c r="R49" s="134"/>
      <c r="S49" s="134"/>
      <c r="T49" s="15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5" customHeight="1" x14ac:dyDescent="0.25">
      <c r="A50" s="90" t="s">
        <v>133</v>
      </c>
      <c r="B50" s="90" t="s">
        <v>134</v>
      </c>
      <c r="C50" s="91"/>
      <c r="D50" s="91"/>
      <c r="E50" s="90"/>
      <c r="F50" s="26">
        <f t="shared" si="19"/>
        <v>0</v>
      </c>
      <c r="G50" s="119">
        <f>F50*'Appeal Budget'!$C$9</f>
        <v>0</v>
      </c>
      <c r="H50" s="120"/>
      <c r="I50" s="121"/>
      <c r="J50" s="122"/>
      <c r="K50" s="157"/>
      <c r="L50" s="192"/>
      <c r="M50" s="158"/>
      <c r="N50" s="158"/>
      <c r="O50" s="159"/>
      <c r="P50" s="160"/>
      <c r="Q50" s="133"/>
      <c r="R50" s="134"/>
      <c r="S50" s="134"/>
      <c r="T50" s="159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5" customHeight="1" x14ac:dyDescent="0.25">
      <c r="A51" s="90" t="s">
        <v>135</v>
      </c>
      <c r="B51" s="90" t="s">
        <v>136</v>
      </c>
      <c r="C51" s="91"/>
      <c r="D51" s="91"/>
      <c r="E51" s="90"/>
      <c r="F51" s="26">
        <f t="shared" si="19"/>
        <v>0</v>
      </c>
      <c r="G51" s="119">
        <f>F51*'Appeal Budget'!$C$9</f>
        <v>0</v>
      </c>
      <c r="H51" s="120"/>
      <c r="I51" s="121"/>
      <c r="J51" s="122"/>
      <c r="K51" s="157"/>
      <c r="L51" s="192"/>
      <c r="M51" s="158"/>
      <c r="N51" s="158"/>
      <c r="O51" s="159"/>
      <c r="P51" s="160"/>
      <c r="Q51" s="133"/>
      <c r="R51" s="134"/>
      <c r="S51" s="134"/>
      <c r="T51" s="15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5" customHeight="1" x14ac:dyDescent="0.25">
      <c r="A52" s="90" t="s">
        <v>137</v>
      </c>
      <c r="B52" s="90" t="s">
        <v>138</v>
      </c>
      <c r="C52" s="91"/>
      <c r="D52" s="91"/>
      <c r="E52" s="90"/>
      <c r="F52" s="26">
        <f t="shared" si="19"/>
        <v>0</v>
      </c>
      <c r="G52" s="119">
        <f>F52*'Appeal Budget'!$C$9</f>
        <v>0</v>
      </c>
      <c r="H52" s="120"/>
      <c r="I52" s="121"/>
      <c r="J52" s="122"/>
      <c r="K52" s="157"/>
      <c r="L52" s="192"/>
      <c r="M52" s="158"/>
      <c r="N52" s="158"/>
      <c r="O52" s="159"/>
      <c r="P52" s="160"/>
      <c r="Q52" s="133"/>
      <c r="R52" s="134"/>
      <c r="S52" s="134"/>
      <c r="T52" s="159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5" customHeight="1" x14ac:dyDescent="0.25">
      <c r="A53" s="105" t="s">
        <v>139</v>
      </c>
      <c r="B53" s="106" t="s">
        <v>38</v>
      </c>
      <c r="C53" s="402"/>
      <c r="D53" s="403"/>
      <c r="E53" s="405"/>
      <c r="F53" s="107">
        <f t="shared" ref="F53:I53" si="20">SUM(F54:F58)</f>
        <v>0</v>
      </c>
      <c r="G53" s="108">
        <f t="shared" si="20"/>
        <v>0</v>
      </c>
      <c r="H53" s="340">
        <f t="shared" si="20"/>
        <v>0</v>
      </c>
      <c r="I53" s="341">
        <f t="shared" si="20"/>
        <v>0</v>
      </c>
      <c r="J53" s="342"/>
      <c r="K53" s="157"/>
      <c r="L53" s="192"/>
      <c r="M53" s="158"/>
      <c r="N53" s="158"/>
      <c r="O53" s="159"/>
      <c r="P53" s="160"/>
      <c r="Q53" s="133"/>
      <c r="R53" s="134"/>
      <c r="S53" s="134"/>
      <c r="T53" s="159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5" customHeight="1" x14ac:dyDescent="0.25">
      <c r="A54" s="90" t="s">
        <v>140</v>
      </c>
      <c r="B54" s="90" t="s">
        <v>141</v>
      </c>
      <c r="C54" s="91"/>
      <c r="D54" s="91"/>
      <c r="E54" s="90"/>
      <c r="F54" s="26">
        <f t="shared" ref="F54:F58" si="21">D54*E54</f>
        <v>0</v>
      </c>
      <c r="G54" s="119">
        <f>F54*'Appeal Budget'!$C$9</f>
        <v>0</v>
      </c>
      <c r="H54" s="120"/>
      <c r="I54" s="121"/>
      <c r="J54" s="122"/>
      <c r="K54" s="187"/>
      <c r="L54" s="188"/>
      <c r="M54" s="189"/>
      <c r="N54" s="189"/>
      <c r="O54" s="190"/>
      <c r="P54" s="191"/>
      <c r="Q54" s="133"/>
      <c r="R54" s="134"/>
      <c r="S54" s="134"/>
      <c r="T54" s="190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5" customHeight="1" x14ac:dyDescent="0.25">
      <c r="A55" s="90" t="s">
        <v>142</v>
      </c>
      <c r="B55" s="90" t="s">
        <v>143</v>
      </c>
      <c r="C55" s="91"/>
      <c r="D55" s="91"/>
      <c r="E55" s="90"/>
      <c r="F55" s="26">
        <f t="shared" si="21"/>
        <v>0</v>
      </c>
      <c r="G55" s="119">
        <f>F55*'Appeal Budget'!$C$9</f>
        <v>0</v>
      </c>
      <c r="H55" s="120"/>
      <c r="I55" s="121"/>
      <c r="J55" s="122"/>
      <c r="K55" s="157"/>
      <c r="L55" s="192"/>
      <c r="M55" s="158"/>
      <c r="N55" s="158"/>
      <c r="O55" s="159"/>
      <c r="P55" s="160"/>
      <c r="Q55" s="133"/>
      <c r="R55" s="134"/>
      <c r="S55" s="134"/>
      <c r="T55" s="159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5" customHeight="1" x14ac:dyDescent="0.25">
      <c r="A56" s="90" t="s">
        <v>144</v>
      </c>
      <c r="B56" s="90" t="s">
        <v>145</v>
      </c>
      <c r="C56" s="91"/>
      <c r="D56" s="91"/>
      <c r="E56" s="90"/>
      <c r="F56" s="26">
        <f t="shared" si="21"/>
        <v>0</v>
      </c>
      <c r="G56" s="119">
        <f>F56*'Appeal Budget'!$C$9</f>
        <v>0</v>
      </c>
      <c r="H56" s="120"/>
      <c r="I56" s="121"/>
      <c r="J56" s="122"/>
      <c r="K56" s="157"/>
      <c r="L56" s="192"/>
      <c r="M56" s="158"/>
      <c r="N56" s="158"/>
      <c r="O56" s="159"/>
      <c r="P56" s="160"/>
      <c r="Q56" s="133"/>
      <c r="R56" s="134"/>
      <c r="S56" s="134"/>
      <c r="T56" s="159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5" customHeight="1" x14ac:dyDescent="0.25">
      <c r="A57" s="90" t="s">
        <v>146</v>
      </c>
      <c r="B57" s="90" t="s">
        <v>147</v>
      </c>
      <c r="C57" s="91"/>
      <c r="D57" s="91"/>
      <c r="E57" s="90"/>
      <c r="F57" s="26">
        <f t="shared" si="21"/>
        <v>0</v>
      </c>
      <c r="G57" s="119">
        <f>F57*'Appeal Budget'!$C$9</f>
        <v>0</v>
      </c>
      <c r="H57" s="120"/>
      <c r="I57" s="121"/>
      <c r="J57" s="122"/>
      <c r="K57" s="157"/>
      <c r="L57" s="192"/>
      <c r="M57" s="158"/>
      <c r="N57" s="158"/>
      <c r="O57" s="159"/>
      <c r="P57" s="160"/>
      <c r="Q57" s="133"/>
      <c r="R57" s="134"/>
      <c r="S57" s="134"/>
      <c r="T57" s="159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5" customHeight="1" x14ac:dyDescent="0.25">
      <c r="A58" s="90" t="s">
        <v>148</v>
      </c>
      <c r="B58" s="90" t="s">
        <v>149</v>
      </c>
      <c r="C58" s="91"/>
      <c r="D58" s="91"/>
      <c r="E58" s="90"/>
      <c r="F58" s="26">
        <f t="shared" si="21"/>
        <v>0</v>
      </c>
      <c r="G58" s="119">
        <f>F58*'Appeal Budget'!$C$9</f>
        <v>0</v>
      </c>
      <c r="H58" s="120"/>
      <c r="I58" s="121"/>
      <c r="J58" s="122"/>
      <c r="K58" s="157"/>
      <c r="L58" s="192"/>
      <c r="M58" s="158"/>
      <c r="N58" s="158"/>
      <c r="O58" s="159"/>
      <c r="P58" s="160"/>
      <c r="Q58" s="133"/>
      <c r="R58" s="134"/>
      <c r="S58" s="134"/>
      <c r="T58" s="159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5" customHeight="1" x14ac:dyDescent="0.25">
      <c r="A59" s="105" t="s">
        <v>150</v>
      </c>
      <c r="B59" s="106" t="s">
        <v>27</v>
      </c>
      <c r="C59" s="402"/>
      <c r="D59" s="403"/>
      <c r="E59" s="405"/>
      <c r="F59" s="107">
        <f t="shared" ref="F59:I59" si="22">SUM(F60:F64)</f>
        <v>0</v>
      </c>
      <c r="G59" s="108">
        <f t="shared" si="22"/>
        <v>0</v>
      </c>
      <c r="H59" s="340">
        <f t="shared" si="22"/>
        <v>0</v>
      </c>
      <c r="I59" s="341">
        <f t="shared" si="22"/>
        <v>0</v>
      </c>
      <c r="J59" s="342"/>
      <c r="K59" s="157"/>
      <c r="L59" s="192"/>
      <c r="M59" s="158"/>
      <c r="N59" s="158"/>
      <c r="O59" s="159"/>
      <c r="P59" s="160"/>
      <c r="Q59" s="133"/>
      <c r="R59" s="134"/>
      <c r="S59" s="134"/>
      <c r="T59" s="15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5" customHeight="1" x14ac:dyDescent="0.25">
      <c r="A60" s="90" t="s">
        <v>151</v>
      </c>
      <c r="B60" s="90" t="s">
        <v>152</v>
      </c>
      <c r="C60" s="91"/>
      <c r="D60" s="91"/>
      <c r="E60" s="90"/>
      <c r="F60" s="26">
        <f t="shared" ref="F60:F64" si="23">D60*E60</f>
        <v>0</v>
      </c>
      <c r="G60" s="119">
        <f>F60*'Appeal Budget'!$C$9</f>
        <v>0</v>
      </c>
      <c r="H60" s="120"/>
      <c r="I60" s="121"/>
      <c r="J60" s="122"/>
      <c r="K60" s="187"/>
      <c r="L60" s="188"/>
      <c r="M60" s="189"/>
      <c r="N60" s="189"/>
      <c r="O60" s="190"/>
      <c r="P60" s="191"/>
      <c r="Q60" s="133"/>
      <c r="R60" s="134"/>
      <c r="S60" s="134"/>
      <c r="T60" s="19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5" customHeight="1" x14ac:dyDescent="0.25">
      <c r="A61" s="90" t="s">
        <v>153</v>
      </c>
      <c r="B61" s="90" t="s">
        <v>154</v>
      </c>
      <c r="C61" s="91"/>
      <c r="D61" s="91"/>
      <c r="E61" s="90"/>
      <c r="F61" s="26">
        <f t="shared" si="23"/>
        <v>0</v>
      </c>
      <c r="G61" s="119">
        <f>F61*'Appeal Budget'!$C$9</f>
        <v>0</v>
      </c>
      <c r="H61" s="120"/>
      <c r="I61" s="121"/>
      <c r="J61" s="122"/>
      <c r="K61" s="157"/>
      <c r="L61" s="192"/>
      <c r="M61" s="158"/>
      <c r="N61" s="158"/>
      <c r="O61" s="159"/>
      <c r="P61" s="160"/>
      <c r="Q61" s="133"/>
      <c r="R61" s="134"/>
      <c r="S61" s="134"/>
      <c r="T61" s="159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5" customHeight="1" x14ac:dyDescent="0.25">
      <c r="A62" s="90" t="s">
        <v>155</v>
      </c>
      <c r="B62" s="90" t="s">
        <v>156</v>
      </c>
      <c r="C62" s="91"/>
      <c r="D62" s="91"/>
      <c r="E62" s="90"/>
      <c r="F62" s="26">
        <f t="shared" si="23"/>
        <v>0</v>
      </c>
      <c r="G62" s="119">
        <f>F62*'Appeal Budget'!$C$9</f>
        <v>0</v>
      </c>
      <c r="H62" s="120"/>
      <c r="I62" s="121"/>
      <c r="J62" s="122"/>
      <c r="K62" s="157"/>
      <c r="L62" s="192"/>
      <c r="M62" s="158"/>
      <c r="N62" s="158"/>
      <c r="O62" s="159"/>
      <c r="P62" s="160"/>
      <c r="Q62" s="133"/>
      <c r="R62" s="134"/>
      <c r="S62" s="134"/>
      <c r="T62" s="159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5" customHeight="1" x14ac:dyDescent="0.25">
      <c r="A63" s="90" t="s">
        <v>157</v>
      </c>
      <c r="B63" s="90" t="s">
        <v>158</v>
      </c>
      <c r="C63" s="91"/>
      <c r="D63" s="91"/>
      <c r="E63" s="90"/>
      <c r="F63" s="26">
        <f t="shared" si="23"/>
        <v>0</v>
      </c>
      <c r="G63" s="119">
        <f>F63*'Appeal Budget'!$C$9</f>
        <v>0</v>
      </c>
      <c r="H63" s="120"/>
      <c r="I63" s="121"/>
      <c r="J63" s="122"/>
      <c r="K63" s="157"/>
      <c r="L63" s="192"/>
      <c r="M63" s="158"/>
      <c r="N63" s="158"/>
      <c r="O63" s="159"/>
      <c r="P63" s="160"/>
      <c r="Q63" s="133"/>
      <c r="R63" s="134"/>
      <c r="S63" s="134"/>
      <c r="T63" s="159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5" customHeight="1" x14ac:dyDescent="0.25">
      <c r="A64" s="90" t="s">
        <v>159</v>
      </c>
      <c r="B64" s="90" t="s">
        <v>160</v>
      </c>
      <c r="C64" s="91"/>
      <c r="D64" s="91"/>
      <c r="E64" s="90"/>
      <c r="F64" s="26">
        <f t="shared" si="23"/>
        <v>0</v>
      </c>
      <c r="G64" s="119">
        <f>F64*'Appeal Budget'!$C$9</f>
        <v>0</v>
      </c>
      <c r="H64" s="120"/>
      <c r="I64" s="121"/>
      <c r="J64" s="122"/>
      <c r="K64" s="157"/>
      <c r="L64" s="192"/>
      <c r="M64" s="158"/>
      <c r="N64" s="158"/>
      <c r="O64" s="159"/>
      <c r="P64" s="160"/>
      <c r="Q64" s="133"/>
      <c r="R64" s="134"/>
      <c r="S64" s="134"/>
      <c r="T64" s="159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5" customHeight="1" x14ac:dyDescent="0.25">
      <c r="A65" s="105" t="s">
        <v>161</v>
      </c>
      <c r="B65" s="106" t="s">
        <v>39</v>
      </c>
      <c r="C65" s="402"/>
      <c r="D65" s="403"/>
      <c r="E65" s="405"/>
      <c r="F65" s="107">
        <f t="shared" ref="F65:I65" si="24">SUM(F66:F70)</f>
        <v>0</v>
      </c>
      <c r="G65" s="108">
        <f t="shared" si="24"/>
        <v>0</v>
      </c>
      <c r="H65" s="340">
        <f t="shared" si="24"/>
        <v>0</v>
      </c>
      <c r="I65" s="341">
        <f t="shared" si="24"/>
        <v>0</v>
      </c>
      <c r="J65" s="342"/>
      <c r="K65" s="157"/>
      <c r="L65" s="192"/>
      <c r="M65" s="158"/>
      <c r="N65" s="158"/>
      <c r="O65" s="159"/>
      <c r="P65" s="160"/>
      <c r="Q65" s="133"/>
      <c r="R65" s="134"/>
      <c r="S65" s="134"/>
      <c r="T65" s="159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5" customHeight="1" x14ac:dyDescent="0.25">
      <c r="A66" s="90" t="s">
        <v>162</v>
      </c>
      <c r="B66" s="90" t="s">
        <v>163</v>
      </c>
      <c r="C66" s="91"/>
      <c r="D66" s="91"/>
      <c r="E66" s="90"/>
      <c r="F66" s="26">
        <f t="shared" ref="F66:F70" si="25">D66*E66</f>
        <v>0</v>
      </c>
      <c r="G66" s="119">
        <f>F66*'Appeal Budget'!$C$9</f>
        <v>0</v>
      </c>
      <c r="H66" s="120"/>
      <c r="I66" s="121"/>
      <c r="J66" s="122"/>
      <c r="K66" s="187"/>
      <c r="L66" s="188"/>
      <c r="M66" s="189"/>
      <c r="N66" s="189"/>
      <c r="O66" s="190"/>
      <c r="P66" s="191"/>
      <c r="Q66" s="133"/>
      <c r="R66" s="134"/>
      <c r="S66" s="134"/>
      <c r="T66" s="19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5" customHeight="1" x14ac:dyDescent="0.25">
      <c r="A67" s="90" t="s">
        <v>164</v>
      </c>
      <c r="B67" s="90" t="s">
        <v>165</v>
      </c>
      <c r="C67" s="91"/>
      <c r="D67" s="91"/>
      <c r="E67" s="90"/>
      <c r="F67" s="26">
        <f t="shared" si="25"/>
        <v>0</v>
      </c>
      <c r="G67" s="119">
        <f>F67*'Appeal Budget'!$C$9</f>
        <v>0</v>
      </c>
      <c r="H67" s="120"/>
      <c r="I67" s="121"/>
      <c r="J67" s="122"/>
      <c r="K67" s="157"/>
      <c r="L67" s="192"/>
      <c r="M67" s="158"/>
      <c r="N67" s="158"/>
      <c r="O67" s="159"/>
      <c r="P67" s="160"/>
      <c r="Q67" s="133"/>
      <c r="R67" s="134"/>
      <c r="S67" s="134"/>
      <c r="T67" s="159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5" customHeight="1" x14ac:dyDescent="0.25">
      <c r="A68" s="90" t="s">
        <v>166</v>
      </c>
      <c r="B68" s="90" t="s">
        <v>167</v>
      </c>
      <c r="C68" s="91"/>
      <c r="D68" s="91"/>
      <c r="E68" s="90"/>
      <c r="F68" s="26">
        <f t="shared" si="25"/>
        <v>0</v>
      </c>
      <c r="G68" s="119">
        <f>F68*'Appeal Budget'!$C$9</f>
        <v>0</v>
      </c>
      <c r="H68" s="120"/>
      <c r="I68" s="121"/>
      <c r="J68" s="122"/>
      <c r="K68" s="157"/>
      <c r="L68" s="192"/>
      <c r="M68" s="158"/>
      <c r="N68" s="158"/>
      <c r="O68" s="159"/>
      <c r="P68" s="160"/>
      <c r="Q68" s="133"/>
      <c r="R68" s="134"/>
      <c r="S68" s="134"/>
      <c r="T68" s="159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5" customHeight="1" x14ac:dyDescent="0.25">
      <c r="A69" s="90" t="s">
        <v>168</v>
      </c>
      <c r="B69" s="90" t="s">
        <v>169</v>
      </c>
      <c r="C69" s="91"/>
      <c r="D69" s="91"/>
      <c r="E69" s="90"/>
      <c r="F69" s="26">
        <f t="shared" si="25"/>
        <v>0</v>
      </c>
      <c r="G69" s="119">
        <f>F69*'Appeal Budget'!$C$9</f>
        <v>0</v>
      </c>
      <c r="H69" s="120"/>
      <c r="I69" s="121"/>
      <c r="J69" s="122"/>
      <c r="K69" s="157"/>
      <c r="L69" s="192"/>
      <c r="M69" s="158"/>
      <c r="N69" s="158"/>
      <c r="O69" s="159"/>
      <c r="P69" s="160"/>
      <c r="Q69" s="133"/>
      <c r="R69" s="134"/>
      <c r="S69" s="134"/>
      <c r="T69" s="159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5" customHeight="1" x14ac:dyDescent="0.25">
      <c r="A70" s="90" t="s">
        <v>170</v>
      </c>
      <c r="B70" s="90" t="s">
        <v>171</v>
      </c>
      <c r="C70" s="91"/>
      <c r="D70" s="91"/>
      <c r="E70" s="90"/>
      <c r="F70" s="26">
        <f t="shared" si="25"/>
        <v>0</v>
      </c>
      <c r="G70" s="119">
        <f>F70*'Appeal Budget'!$C$9</f>
        <v>0</v>
      </c>
      <c r="H70" s="120"/>
      <c r="I70" s="121"/>
      <c r="J70" s="122"/>
      <c r="K70" s="157"/>
      <c r="L70" s="192"/>
      <c r="M70" s="158"/>
      <c r="N70" s="158"/>
      <c r="O70" s="159"/>
      <c r="P70" s="160"/>
      <c r="Q70" s="133"/>
      <c r="R70" s="134"/>
      <c r="S70" s="134"/>
      <c r="T70" s="159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5" customHeight="1" x14ac:dyDescent="0.25">
      <c r="A71" s="105" t="s">
        <v>172</v>
      </c>
      <c r="B71" s="106" t="s">
        <v>40</v>
      </c>
      <c r="C71" s="402"/>
      <c r="D71" s="403"/>
      <c r="E71" s="405"/>
      <c r="F71" s="107">
        <f t="shared" ref="F71:I71" si="26">SUM(F72:F76)</f>
        <v>0</v>
      </c>
      <c r="G71" s="108">
        <f t="shared" si="26"/>
        <v>0</v>
      </c>
      <c r="H71" s="340">
        <f t="shared" si="26"/>
        <v>0</v>
      </c>
      <c r="I71" s="341">
        <f t="shared" si="26"/>
        <v>0</v>
      </c>
      <c r="J71" s="342"/>
      <c r="K71" s="157"/>
      <c r="L71" s="192"/>
      <c r="M71" s="158"/>
      <c r="N71" s="158"/>
      <c r="O71" s="159"/>
      <c r="P71" s="160"/>
      <c r="Q71" s="133"/>
      <c r="R71" s="134"/>
      <c r="S71" s="134"/>
      <c r="T71" s="159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5" customHeight="1" x14ac:dyDescent="0.25">
      <c r="A72" s="90" t="s">
        <v>173</v>
      </c>
      <c r="B72" s="90" t="s">
        <v>174</v>
      </c>
      <c r="C72" s="91"/>
      <c r="D72" s="91"/>
      <c r="E72" s="90"/>
      <c r="F72" s="26">
        <f t="shared" ref="F72:F76" si="27">D72*E72</f>
        <v>0</v>
      </c>
      <c r="G72" s="119">
        <f>F72*'Appeal Budget'!$C$9</f>
        <v>0</v>
      </c>
      <c r="H72" s="120"/>
      <c r="I72" s="121"/>
      <c r="J72" s="122"/>
      <c r="K72" s="187"/>
      <c r="L72" s="188"/>
      <c r="M72" s="189"/>
      <c r="N72" s="189"/>
      <c r="O72" s="190"/>
      <c r="P72" s="191"/>
      <c r="Q72" s="133"/>
      <c r="R72" s="134"/>
      <c r="S72" s="134"/>
      <c r="T72" s="19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5" customHeight="1" x14ac:dyDescent="0.25">
      <c r="A73" s="90" t="s">
        <v>175</v>
      </c>
      <c r="B73" s="90" t="s">
        <v>174</v>
      </c>
      <c r="C73" s="91"/>
      <c r="D73" s="91"/>
      <c r="E73" s="90"/>
      <c r="F73" s="26">
        <f t="shared" si="27"/>
        <v>0</v>
      </c>
      <c r="G73" s="119">
        <f>F73*'Appeal Budget'!$C$9</f>
        <v>0</v>
      </c>
      <c r="H73" s="120"/>
      <c r="I73" s="121"/>
      <c r="J73" s="122"/>
      <c r="K73" s="157"/>
      <c r="L73" s="192"/>
      <c r="M73" s="158"/>
      <c r="N73" s="158"/>
      <c r="O73" s="159"/>
      <c r="P73" s="160"/>
      <c r="Q73" s="133"/>
      <c r="R73" s="134"/>
      <c r="S73" s="134"/>
      <c r="T73" s="159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5" customHeight="1" x14ac:dyDescent="0.25">
      <c r="A74" s="90" t="s">
        <v>176</v>
      </c>
      <c r="B74" s="90" t="s">
        <v>174</v>
      </c>
      <c r="C74" s="91"/>
      <c r="D74" s="91"/>
      <c r="E74" s="90"/>
      <c r="F74" s="26">
        <f t="shared" si="27"/>
        <v>0</v>
      </c>
      <c r="G74" s="119">
        <f>F74*'Appeal Budget'!$C$9</f>
        <v>0</v>
      </c>
      <c r="H74" s="120"/>
      <c r="I74" s="121"/>
      <c r="J74" s="122"/>
      <c r="K74" s="157"/>
      <c r="L74" s="192"/>
      <c r="M74" s="158"/>
      <c r="N74" s="158"/>
      <c r="O74" s="159"/>
      <c r="P74" s="160"/>
      <c r="Q74" s="133"/>
      <c r="R74" s="134"/>
      <c r="S74" s="134"/>
      <c r="T74" s="159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5" customHeight="1" x14ac:dyDescent="0.25">
      <c r="A75" s="90" t="s">
        <v>177</v>
      </c>
      <c r="B75" s="90" t="s">
        <v>174</v>
      </c>
      <c r="C75" s="91"/>
      <c r="D75" s="91"/>
      <c r="E75" s="90"/>
      <c r="F75" s="26">
        <f t="shared" si="27"/>
        <v>0</v>
      </c>
      <c r="G75" s="119">
        <f>F75*'Appeal Budget'!$C$9</f>
        <v>0</v>
      </c>
      <c r="H75" s="120"/>
      <c r="I75" s="121"/>
      <c r="J75" s="122"/>
      <c r="K75" s="157"/>
      <c r="L75" s="192"/>
      <c r="M75" s="158"/>
      <c r="N75" s="158"/>
      <c r="O75" s="159"/>
      <c r="P75" s="160"/>
      <c r="Q75" s="133"/>
      <c r="R75" s="134"/>
      <c r="S75" s="134"/>
      <c r="T75" s="159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5" customHeight="1" x14ac:dyDescent="0.25">
      <c r="A76" s="90" t="s">
        <v>178</v>
      </c>
      <c r="B76" s="90" t="s">
        <v>174</v>
      </c>
      <c r="C76" s="91"/>
      <c r="D76" s="91"/>
      <c r="E76" s="90"/>
      <c r="F76" s="26">
        <f t="shared" si="27"/>
        <v>0</v>
      </c>
      <c r="G76" s="119">
        <f>F76*'Appeal Budget'!$C$9</f>
        <v>0</v>
      </c>
      <c r="H76" s="120"/>
      <c r="I76" s="121"/>
      <c r="J76" s="122"/>
      <c r="K76" s="157"/>
      <c r="L76" s="192"/>
      <c r="M76" s="158"/>
      <c r="N76" s="158"/>
      <c r="O76" s="159"/>
      <c r="P76" s="160"/>
      <c r="Q76" s="133"/>
      <c r="R76" s="134"/>
      <c r="S76" s="134"/>
      <c r="T76" s="159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5" customHeight="1" x14ac:dyDescent="0.25">
      <c r="A77" s="193" t="s">
        <v>179</v>
      </c>
      <c r="B77" s="106" t="s">
        <v>41</v>
      </c>
      <c r="C77" s="402"/>
      <c r="D77" s="403"/>
      <c r="E77" s="405"/>
      <c r="F77" s="107">
        <f t="shared" ref="F77:I77" si="28">SUM(F78:F82)</f>
        <v>0</v>
      </c>
      <c r="G77" s="108">
        <f t="shared" si="28"/>
        <v>0</v>
      </c>
      <c r="H77" s="340">
        <f t="shared" si="28"/>
        <v>0</v>
      </c>
      <c r="I77" s="341">
        <f t="shared" si="28"/>
        <v>0</v>
      </c>
      <c r="J77" s="342"/>
      <c r="K77" s="157"/>
      <c r="L77" s="192"/>
      <c r="M77" s="158"/>
      <c r="N77" s="158"/>
      <c r="O77" s="159"/>
      <c r="P77" s="160"/>
      <c r="Q77" s="133"/>
      <c r="R77" s="134"/>
      <c r="S77" s="134"/>
      <c r="T77" s="159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5" customHeight="1" x14ac:dyDescent="0.25">
      <c r="A78" s="117" t="s">
        <v>180</v>
      </c>
      <c r="B78" s="90" t="s">
        <v>181</v>
      </c>
      <c r="C78" s="91"/>
      <c r="D78" s="91"/>
      <c r="E78" s="90"/>
      <c r="F78" s="26">
        <f t="shared" ref="F78:F82" si="29">D78*E78</f>
        <v>0</v>
      </c>
      <c r="G78" s="119">
        <f>F78*'Appeal Budget'!$C$9</f>
        <v>0</v>
      </c>
      <c r="H78" s="120"/>
      <c r="I78" s="121"/>
      <c r="J78" s="122"/>
      <c r="K78" s="157"/>
      <c r="L78" s="192"/>
      <c r="M78" s="158"/>
      <c r="N78" s="158"/>
      <c r="O78" s="159"/>
      <c r="P78" s="160"/>
      <c r="Q78" s="133"/>
      <c r="R78" s="134"/>
      <c r="S78" s="134"/>
      <c r="T78" s="159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5" customHeight="1" x14ac:dyDescent="0.25">
      <c r="A79" s="117" t="s">
        <v>182</v>
      </c>
      <c r="B79" s="90" t="s">
        <v>183</v>
      </c>
      <c r="C79" s="91"/>
      <c r="D79" s="91"/>
      <c r="E79" s="90"/>
      <c r="F79" s="26">
        <f t="shared" si="29"/>
        <v>0</v>
      </c>
      <c r="G79" s="119">
        <f>F79*'Appeal Budget'!$C$9</f>
        <v>0</v>
      </c>
      <c r="H79" s="120"/>
      <c r="I79" s="121"/>
      <c r="J79" s="122"/>
      <c r="K79" s="157"/>
      <c r="L79" s="192"/>
      <c r="M79" s="158"/>
      <c r="N79" s="158"/>
      <c r="O79" s="159"/>
      <c r="P79" s="160"/>
      <c r="Q79" s="133"/>
      <c r="R79" s="134"/>
      <c r="S79" s="134"/>
      <c r="T79" s="159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5" customHeight="1" x14ac:dyDescent="0.25">
      <c r="A80" s="117" t="s">
        <v>184</v>
      </c>
      <c r="B80" s="90" t="s">
        <v>185</v>
      </c>
      <c r="C80" s="91"/>
      <c r="D80" s="91"/>
      <c r="E80" s="90"/>
      <c r="F80" s="26">
        <f t="shared" si="29"/>
        <v>0</v>
      </c>
      <c r="G80" s="119">
        <f>F80*'Appeal Budget'!$C$9</f>
        <v>0</v>
      </c>
      <c r="H80" s="120"/>
      <c r="I80" s="121"/>
      <c r="J80" s="122"/>
      <c r="K80" s="157"/>
      <c r="L80" s="192"/>
      <c r="M80" s="158"/>
      <c r="N80" s="158"/>
      <c r="O80" s="159"/>
      <c r="P80" s="160"/>
      <c r="Q80" s="133"/>
      <c r="R80" s="134"/>
      <c r="S80" s="134"/>
      <c r="T80" s="159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5" customHeight="1" x14ac:dyDescent="0.25">
      <c r="A81" s="117" t="s">
        <v>186</v>
      </c>
      <c r="B81" s="90" t="s">
        <v>187</v>
      </c>
      <c r="C81" s="91"/>
      <c r="D81" s="91"/>
      <c r="E81" s="90"/>
      <c r="F81" s="26">
        <f t="shared" si="29"/>
        <v>0</v>
      </c>
      <c r="G81" s="119">
        <f>F81*'Appeal Budget'!$C$9</f>
        <v>0</v>
      </c>
      <c r="H81" s="120"/>
      <c r="I81" s="121"/>
      <c r="J81" s="122"/>
      <c r="K81" s="157"/>
      <c r="L81" s="192"/>
      <c r="M81" s="158"/>
      <c r="N81" s="158"/>
      <c r="O81" s="159"/>
      <c r="P81" s="160"/>
      <c r="Q81" s="133"/>
      <c r="R81" s="134"/>
      <c r="S81" s="134"/>
      <c r="T81" s="159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5" customHeight="1" x14ac:dyDescent="0.25">
      <c r="A82" s="117" t="s">
        <v>188</v>
      </c>
      <c r="B82" s="90" t="s">
        <v>189</v>
      </c>
      <c r="C82" s="91"/>
      <c r="D82" s="91"/>
      <c r="E82" s="90"/>
      <c r="F82" s="26">
        <f t="shared" si="29"/>
        <v>0</v>
      </c>
      <c r="G82" s="119">
        <f>F82*'Appeal Budget'!$C$9</f>
        <v>0</v>
      </c>
      <c r="H82" s="120"/>
      <c r="I82" s="121"/>
      <c r="J82" s="122"/>
      <c r="K82" s="157"/>
      <c r="L82" s="192"/>
      <c r="M82" s="158"/>
      <c r="N82" s="158"/>
      <c r="O82" s="159"/>
      <c r="P82" s="160"/>
      <c r="Q82" s="133"/>
      <c r="R82" s="134"/>
      <c r="S82" s="134"/>
      <c r="T82" s="159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5" customHeight="1" x14ac:dyDescent="0.25">
      <c r="A83" s="193" t="s">
        <v>190</v>
      </c>
      <c r="B83" s="106" t="s">
        <v>42</v>
      </c>
      <c r="C83" s="402"/>
      <c r="D83" s="403"/>
      <c r="E83" s="405"/>
      <c r="F83" s="107">
        <f t="shared" ref="F83:I83" si="30">SUM(F84:F88)</f>
        <v>0</v>
      </c>
      <c r="G83" s="108">
        <f t="shared" si="30"/>
        <v>0</v>
      </c>
      <c r="H83" s="340">
        <f t="shared" si="30"/>
        <v>0</v>
      </c>
      <c r="I83" s="341">
        <f t="shared" si="30"/>
        <v>0</v>
      </c>
      <c r="J83" s="342"/>
      <c r="K83" s="157"/>
      <c r="L83" s="192"/>
      <c r="M83" s="158"/>
      <c r="N83" s="158"/>
      <c r="O83" s="159"/>
      <c r="P83" s="160"/>
      <c r="Q83" s="133"/>
      <c r="R83" s="134"/>
      <c r="S83" s="134"/>
      <c r="T83" s="159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5" customHeight="1" x14ac:dyDescent="0.25">
      <c r="A84" s="117" t="s">
        <v>191</v>
      </c>
      <c r="B84" s="90" t="s">
        <v>192</v>
      </c>
      <c r="C84" s="91"/>
      <c r="D84" s="91"/>
      <c r="E84" s="90"/>
      <c r="F84" s="26">
        <f t="shared" ref="F84:F88" si="31">D84*E84</f>
        <v>0</v>
      </c>
      <c r="G84" s="119">
        <f>F84*'Appeal Budget'!$C$9</f>
        <v>0</v>
      </c>
      <c r="H84" s="120"/>
      <c r="I84" s="121"/>
      <c r="J84" s="122"/>
      <c r="K84" s="157"/>
      <c r="L84" s="192"/>
      <c r="M84" s="158"/>
      <c r="N84" s="158"/>
      <c r="O84" s="159"/>
      <c r="P84" s="160"/>
      <c r="Q84" s="133"/>
      <c r="R84" s="134"/>
      <c r="S84" s="134"/>
      <c r="T84" s="159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5" customHeight="1" x14ac:dyDescent="0.25">
      <c r="A85" s="117" t="s">
        <v>193</v>
      </c>
      <c r="B85" s="90" t="s">
        <v>194</v>
      </c>
      <c r="C85" s="91"/>
      <c r="D85" s="91"/>
      <c r="E85" s="90"/>
      <c r="F85" s="26">
        <f t="shared" si="31"/>
        <v>0</v>
      </c>
      <c r="G85" s="119">
        <f>F85*'Appeal Budget'!$C$9</f>
        <v>0</v>
      </c>
      <c r="H85" s="120"/>
      <c r="I85" s="121"/>
      <c r="J85" s="122"/>
      <c r="K85" s="157"/>
      <c r="L85" s="192"/>
      <c r="M85" s="158"/>
      <c r="N85" s="158"/>
      <c r="O85" s="159"/>
      <c r="P85" s="160"/>
      <c r="Q85" s="133"/>
      <c r="R85" s="134"/>
      <c r="S85" s="134"/>
      <c r="T85" s="159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5" customHeight="1" x14ac:dyDescent="0.25">
      <c r="A86" s="117" t="s">
        <v>195</v>
      </c>
      <c r="B86" s="90" t="s">
        <v>196</v>
      </c>
      <c r="C86" s="91"/>
      <c r="D86" s="91"/>
      <c r="E86" s="90"/>
      <c r="F86" s="26">
        <f t="shared" si="31"/>
        <v>0</v>
      </c>
      <c r="G86" s="119">
        <f>F86*'Appeal Budget'!$C$9</f>
        <v>0</v>
      </c>
      <c r="H86" s="120"/>
      <c r="I86" s="121"/>
      <c r="J86" s="122"/>
      <c r="K86" s="157"/>
      <c r="L86" s="192"/>
      <c r="M86" s="158"/>
      <c r="N86" s="158"/>
      <c r="O86" s="159"/>
      <c r="P86" s="160"/>
      <c r="Q86" s="133"/>
      <c r="R86" s="134"/>
      <c r="S86" s="134"/>
      <c r="T86" s="159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5" customHeight="1" x14ac:dyDescent="0.25">
      <c r="A87" s="117" t="s">
        <v>197</v>
      </c>
      <c r="B87" s="90" t="s">
        <v>198</v>
      </c>
      <c r="C87" s="91"/>
      <c r="D87" s="91"/>
      <c r="E87" s="90"/>
      <c r="F87" s="26">
        <f t="shared" si="31"/>
        <v>0</v>
      </c>
      <c r="G87" s="119">
        <f>F87*'Appeal Budget'!$C$9</f>
        <v>0</v>
      </c>
      <c r="H87" s="120"/>
      <c r="I87" s="121"/>
      <c r="J87" s="122"/>
      <c r="K87" s="157"/>
      <c r="L87" s="192"/>
      <c r="M87" s="158"/>
      <c r="N87" s="158"/>
      <c r="O87" s="159"/>
      <c r="P87" s="160"/>
      <c r="Q87" s="133"/>
      <c r="R87" s="134"/>
      <c r="S87" s="134"/>
      <c r="T87" s="159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5" customHeight="1" x14ac:dyDescent="0.25">
      <c r="A88" s="117" t="s">
        <v>199</v>
      </c>
      <c r="B88" s="90" t="s">
        <v>200</v>
      </c>
      <c r="C88" s="91"/>
      <c r="D88" s="91"/>
      <c r="E88" s="90"/>
      <c r="F88" s="26">
        <f t="shared" si="31"/>
        <v>0</v>
      </c>
      <c r="G88" s="119">
        <f>F88*'Appeal Budget'!$C$9</f>
        <v>0</v>
      </c>
      <c r="H88" s="120"/>
      <c r="I88" s="121"/>
      <c r="J88" s="122"/>
      <c r="K88" s="157"/>
      <c r="L88" s="192"/>
      <c r="M88" s="158"/>
      <c r="N88" s="158"/>
      <c r="O88" s="159"/>
      <c r="P88" s="160"/>
      <c r="Q88" s="133"/>
      <c r="R88" s="134"/>
      <c r="S88" s="134"/>
      <c r="T88" s="159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5" customHeight="1" x14ac:dyDescent="0.25">
      <c r="A89" s="193" t="s">
        <v>201</v>
      </c>
      <c r="B89" s="106" t="s">
        <v>43</v>
      </c>
      <c r="C89" s="402"/>
      <c r="D89" s="403"/>
      <c r="E89" s="405"/>
      <c r="F89" s="107">
        <f t="shared" ref="F89:I89" si="32">SUM(F90:F94)</f>
        <v>0</v>
      </c>
      <c r="G89" s="108">
        <f t="shared" si="32"/>
        <v>0</v>
      </c>
      <c r="H89" s="340">
        <f t="shared" si="32"/>
        <v>0</v>
      </c>
      <c r="I89" s="341">
        <f t="shared" si="32"/>
        <v>0</v>
      </c>
      <c r="J89" s="342"/>
      <c r="K89" s="157"/>
      <c r="L89" s="192"/>
      <c r="M89" s="158"/>
      <c r="N89" s="158"/>
      <c r="O89" s="159"/>
      <c r="P89" s="160"/>
      <c r="Q89" s="133"/>
      <c r="R89" s="134"/>
      <c r="S89" s="134"/>
      <c r="T89" s="159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5" customHeight="1" x14ac:dyDescent="0.25">
      <c r="A90" s="117" t="s">
        <v>202</v>
      </c>
      <c r="B90" s="90" t="s">
        <v>203</v>
      </c>
      <c r="C90" s="91"/>
      <c r="D90" s="91"/>
      <c r="E90" s="90"/>
      <c r="F90" s="26">
        <f t="shared" ref="F90:F94" si="33">D90*E90</f>
        <v>0</v>
      </c>
      <c r="G90" s="119">
        <f>F90*'Appeal Budget'!$C$9</f>
        <v>0</v>
      </c>
      <c r="H90" s="120"/>
      <c r="I90" s="121"/>
      <c r="J90" s="122"/>
      <c r="K90" s="187"/>
      <c r="L90" s="188"/>
      <c r="M90" s="189"/>
      <c r="N90" s="189"/>
      <c r="O90" s="190"/>
      <c r="P90" s="191"/>
      <c r="Q90" s="133"/>
      <c r="R90" s="134"/>
      <c r="S90" s="134"/>
      <c r="T90" s="19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5" customHeight="1" x14ac:dyDescent="0.25">
      <c r="A91" s="117" t="s">
        <v>204</v>
      </c>
      <c r="B91" s="90" t="s">
        <v>205</v>
      </c>
      <c r="C91" s="91"/>
      <c r="D91" s="91"/>
      <c r="E91" s="90"/>
      <c r="F91" s="26">
        <f t="shared" si="33"/>
        <v>0</v>
      </c>
      <c r="G91" s="119">
        <f>F91*'Appeal Budget'!$C$9</f>
        <v>0</v>
      </c>
      <c r="H91" s="120"/>
      <c r="I91" s="121"/>
      <c r="J91" s="122"/>
      <c r="K91" s="157"/>
      <c r="L91" s="192"/>
      <c r="M91" s="158"/>
      <c r="N91" s="158"/>
      <c r="O91" s="159"/>
      <c r="P91" s="160"/>
      <c r="Q91" s="133"/>
      <c r="R91" s="134"/>
      <c r="S91" s="134"/>
      <c r="T91" s="159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5" customHeight="1" x14ac:dyDescent="0.25">
      <c r="A92" s="117" t="s">
        <v>206</v>
      </c>
      <c r="B92" s="90" t="s">
        <v>207</v>
      </c>
      <c r="C92" s="91"/>
      <c r="D92" s="91"/>
      <c r="E92" s="90"/>
      <c r="F92" s="26">
        <f t="shared" si="33"/>
        <v>0</v>
      </c>
      <c r="G92" s="119">
        <f>F92*'Appeal Budget'!$C$9</f>
        <v>0</v>
      </c>
      <c r="H92" s="120"/>
      <c r="I92" s="121"/>
      <c r="J92" s="122"/>
      <c r="K92" s="157"/>
      <c r="L92" s="192"/>
      <c r="M92" s="158"/>
      <c r="N92" s="158"/>
      <c r="O92" s="159"/>
      <c r="P92" s="160"/>
      <c r="Q92" s="133"/>
      <c r="R92" s="134"/>
      <c r="S92" s="134"/>
      <c r="T92" s="159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5" customHeight="1" x14ac:dyDescent="0.25">
      <c r="A93" s="117" t="s">
        <v>208</v>
      </c>
      <c r="B93" s="90" t="s">
        <v>209</v>
      </c>
      <c r="C93" s="91"/>
      <c r="D93" s="91"/>
      <c r="E93" s="90"/>
      <c r="F93" s="26">
        <f t="shared" si="33"/>
        <v>0</v>
      </c>
      <c r="G93" s="119">
        <f>F93*'Appeal Budget'!$C$9</f>
        <v>0</v>
      </c>
      <c r="H93" s="120"/>
      <c r="I93" s="121"/>
      <c r="J93" s="122"/>
      <c r="K93" s="157"/>
      <c r="L93" s="192"/>
      <c r="M93" s="158"/>
      <c r="N93" s="158"/>
      <c r="O93" s="159"/>
      <c r="P93" s="160"/>
      <c r="Q93" s="133"/>
      <c r="R93" s="134"/>
      <c r="S93" s="134"/>
      <c r="T93" s="159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5" customHeight="1" x14ac:dyDescent="0.25">
      <c r="A94" s="117" t="s">
        <v>210</v>
      </c>
      <c r="B94" s="90" t="s">
        <v>211</v>
      </c>
      <c r="C94" s="91"/>
      <c r="D94" s="91"/>
      <c r="E94" s="90"/>
      <c r="F94" s="26">
        <f t="shared" si="33"/>
        <v>0</v>
      </c>
      <c r="G94" s="119">
        <f>F94*'Appeal Budget'!$C$9</f>
        <v>0</v>
      </c>
      <c r="H94" s="120"/>
      <c r="I94" s="121"/>
      <c r="J94" s="122"/>
      <c r="K94" s="157"/>
      <c r="L94" s="192"/>
      <c r="M94" s="158"/>
      <c r="N94" s="158"/>
      <c r="O94" s="159"/>
      <c r="P94" s="160"/>
      <c r="Q94" s="133"/>
      <c r="R94" s="134"/>
      <c r="S94" s="134"/>
      <c r="T94" s="159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5" customHeight="1" x14ac:dyDescent="0.25">
      <c r="A95" s="193" t="s">
        <v>212</v>
      </c>
      <c r="B95" s="106" t="s">
        <v>44</v>
      </c>
      <c r="C95" s="402"/>
      <c r="D95" s="403"/>
      <c r="E95" s="405"/>
      <c r="F95" s="107">
        <f t="shared" ref="F95:I95" si="34">SUM(F96:F100)</f>
        <v>0</v>
      </c>
      <c r="G95" s="108">
        <f t="shared" si="34"/>
        <v>0</v>
      </c>
      <c r="H95" s="340">
        <f t="shared" si="34"/>
        <v>0</v>
      </c>
      <c r="I95" s="341">
        <f t="shared" si="34"/>
        <v>0</v>
      </c>
      <c r="J95" s="342"/>
      <c r="K95" s="157"/>
      <c r="L95" s="192"/>
      <c r="M95" s="158"/>
      <c r="N95" s="158"/>
      <c r="O95" s="159"/>
      <c r="P95" s="160"/>
      <c r="Q95" s="133"/>
      <c r="R95" s="134"/>
      <c r="S95" s="134"/>
      <c r="T95" s="159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5" customHeight="1" x14ac:dyDescent="0.25">
      <c r="A96" s="117" t="s">
        <v>213</v>
      </c>
      <c r="B96" s="90" t="s">
        <v>214</v>
      </c>
      <c r="C96" s="91"/>
      <c r="D96" s="91"/>
      <c r="E96" s="90"/>
      <c r="F96" s="26">
        <f t="shared" ref="F96:F100" si="35">D96*E96</f>
        <v>0</v>
      </c>
      <c r="G96" s="119">
        <f>F96*'Appeal Budget'!$C$9</f>
        <v>0</v>
      </c>
      <c r="H96" s="120"/>
      <c r="I96" s="121"/>
      <c r="J96" s="122"/>
      <c r="K96" s="187"/>
      <c r="L96" s="188"/>
      <c r="M96" s="189"/>
      <c r="N96" s="189"/>
      <c r="O96" s="190"/>
      <c r="P96" s="191"/>
      <c r="Q96" s="133"/>
      <c r="R96" s="134"/>
      <c r="S96" s="134"/>
      <c r="T96" s="19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5" customHeight="1" x14ac:dyDescent="0.25">
      <c r="A97" s="117" t="s">
        <v>215</v>
      </c>
      <c r="B97" s="90" t="s">
        <v>216</v>
      </c>
      <c r="C97" s="91"/>
      <c r="D97" s="91"/>
      <c r="E97" s="90"/>
      <c r="F97" s="26">
        <f t="shared" si="35"/>
        <v>0</v>
      </c>
      <c r="G97" s="119">
        <f>F97*'Appeal Budget'!$C$9</f>
        <v>0</v>
      </c>
      <c r="H97" s="120"/>
      <c r="I97" s="121"/>
      <c r="J97" s="122"/>
      <c r="K97" s="157"/>
      <c r="L97" s="192"/>
      <c r="M97" s="158"/>
      <c r="N97" s="158"/>
      <c r="O97" s="159"/>
      <c r="P97" s="160"/>
      <c r="Q97" s="133"/>
      <c r="R97" s="134"/>
      <c r="S97" s="134"/>
      <c r="T97" s="159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5" customHeight="1" x14ac:dyDescent="0.25">
      <c r="A98" s="117" t="s">
        <v>217</v>
      </c>
      <c r="B98" s="90" t="s">
        <v>218</v>
      </c>
      <c r="C98" s="91"/>
      <c r="D98" s="91"/>
      <c r="E98" s="90"/>
      <c r="F98" s="26">
        <f t="shared" si="35"/>
        <v>0</v>
      </c>
      <c r="G98" s="119">
        <f>F98*'Appeal Budget'!$C$9</f>
        <v>0</v>
      </c>
      <c r="H98" s="120"/>
      <c r="I98" s="121"/>
      <c r="J98" s="122"/>
      <c r="K98" s="157"/>
      <c r="L98" s="192"/>
      <c r="M98" s="158"/>
      <c r="N98" s="158"/>
      <c r="O98" s="159"/>
      <c r="P98" s="160"/>
      <c r="Q98" s="133"/>
      <c r="R98" s="134"/>
      <c r="S98" s="134"/>
      <c r="T98" s="15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5" customHeight="1" x14ac:dyDescent="0.25">
      <c r="A99" s="117" t="s">
        <v>219</v>
      </c>
      <c r="B99" s="90" t="s">
        <v>220</v>
      </c>
      <c r="C99" s="91"/>
      <c r="D99" s="91"/>
      <c r="E99" s="90"/>
      <c r="F99" s="26">
        <f t="shared" si="35"/>
        <v>0</v>
      </c>
      <c r="G99" s="119">
        <f>F99*'Appeal Budget'!$C$9</f>
        <v>0</v>
      </c>
      <c r="H99" s="120"/>
      <c r="I99" s="121"/>
      <c r="J99" s="122"/>
      <c r="K99" s="157"/>
      <c r="L99" s="192"/>
      <c r="M99" s="158"/>
      <c r="N99" s="158"/>
      <c r="O99" s="159"/>
      <c r="P99" s="160"/>
      <c r="Q99" s="133"/>
      <c r="R99" s="134"/>
      <c r="S99" s="134"/>
      <c r="T99" s="159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5" customHeight="1" x14ac:dyDescent="0.25">
      <c r="A100" s="117" t="s">
        <v>221</v>
      </c>
      <c r="B100" s="90" t="s">
        <v>222</v>
      </c>
      <c r="C100" s="91"/>
      <c r="D100" s="91"/>
      <c r="E100" s="90"/>
      <c r="F100" s="26">
        <f t="shared" si="35"/>
        <v>0</v>
      </c>
      <c r="G100" s="119">
        <f>F100*'Appeal Budget'!$C$9</f>
        <v>0</v>
      </c>
      <c r="H100" s="120"/>
      <c r="I100" s="121"/>
      <c r="J100" s="142"/>
      <c r="K100" s="157"/>
      <c r="L100" s="192"/>
      <c r="M100" s="158"/>
      <c r="N100" s="158"/>
      <c r="O100" s="159"/>
      <c r="P100" s="160"/>
      <c r="Q100" s="133"/>
      <c r="R100" s="134"/>
      <c r="S100" s="134"/>
      <c r="T100" s="15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5" customHeight="1" thickBot="1" x14ac:dyDescent="0.35">
      <c r="A101" s="194"/>
      <c r="B101" s="195" t="s">
        <v>223</v>
      </c>
      <c r="C101" s="411"/>
      <c r="D101" s="412"/>
      <c r="E101" s="413"/>
      <c r="F101" s="196">
        <f t="shared" ref="F101:I101" si="36">F29+F35+F41+F47+F53+F59+F65+F71+F77+F83+F89+F95</f>
        <v>0</v>
      </c>
      <c r="G101" s="336">
        <f t="shared" si="36"/>
        <v>0</v>
      </c>
      <c r="H101" s="343">
        <f t="shared" si="36"/>
        <v>0</v>
      </c>
      <c r="I101" s="197">
        <f t="shared" si="36"/>
        <v>0</v>
      </c>
      <c r="J101" s="344"/>
      <c r="K101" s="157"/>
      <c r="L101" s="192"/>
      <c r="M101" s="158"/>
      <c r="N101" s="158"/>
      <c r="O101" s="159"/>
      <c r="P101" s="160"/>
      <c r="Q101" s="133"/>
      <c r="R101" s="134"/>
      <c r="S101" s="134"/>
      <c r="T101" s="15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5" customHeight="1" thickBot="1" x14ac:dyDescent="0.35">
      <c r="A102" s="7"/>
      <c r="B102" s="3"/>
      <c r="C102" s="11"/>
      <c r="D102" s="3"/>
      <c r="E102" s="5"/>
      <c r="F102" s="6"/>
      <c r="G102" s="6"/>
      <c r="H102" s="198"/>
      <c r="I102" s="6"/>
      <c r="J102" s="199"/>
      <c r="K102" s="157"/>
      <c r="L102" s="192"/>
      <c r="M102" s="158"/>
      <c r="N102" s="158"/>
      <c r="O102" s="159"/>
      <c r="P102" s="160"/>
      <c r="Q102" s="133"/>
      <c r="R102" s="134"/>
      <c r="S102" s="134"/>
      <c r="T102" s="15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5" customHeight="1" thickBot="1" x14ac:dyDescent="0.35">
      <c r="A103" s="216">
        <v>3</v>
      </c>
      <c r="B103" s="217" t="s">
        <v>224</v>
      </c>
      <c r="C103" s="218"/>
      <c r="D103" s="219"/>
      <c r="E103" s="220"/>
      <c r="F103" s="221"/>
      <c r="G103" s="223"/>
      <c r="H103" s="345"/>
      <c r="I103" s="230"/>
      <c r="J103" s="223"/>
      <c r="K103" s="157"/>
      <c r="L103" s="192"/>
      <c r="M103" s="158"/>
      <c r="N103" s="158"/>
      <c r="O103" s="203"/>
      <c r="P103" s="160"/>
      <c r="Q103" s="133"/>
      <c r="R103" s="134"/>
      <c r="S103" s="134"/>
      <c r="T103" s="20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5" customHeight="1" x14ac:dyDescent="0.25">
      <c r="A104" s="193" t="s">
        <v>225</v>
      </c>
      <c r="B104" s="106" t="s">
        <v>47</v>
      </c>
      <c r="C104" s="402"/>
      <c r="D104" s="403"/>
      <c r="E104" s="405"/>
      <c r="F104" s="107">
        <f t="shared" ref="F104:I104" si="37">SUM(F105:F107)</f>
        <v>0</v>
      </c>
      <c r="G104" s="108">
        <f t="shared" si="37"/>
        <v>0</v>
      </c>
      <c r="H104" s="337">
        <f t="shared" si="37"/>
        <v>0</v>
      </c>
      <c r="I104" s="338">
        <f t="shared" si="37"/>
        <v>0</v>
      </c>
      <c r="J104" s="339"/>
      <c r="K104" s="157"/>
      <c r="L104" s="192"/>
      <c r="M104" s="158"/>
      <c r="N104" s="158"/>
      <c r="O104" s="159"/>
      <c r="P104" s="160"/>
      <c r="Q104" s="133"/>
      <c r="R104" s="134"/>
      <c r="S104" s="134"/>
      <c r="T104" s="15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5" customHeight="1" x14ac:dyDescent="0.25">
      <c r="A105" s="117" t="s">
        <v>226</v>
      </c>
      <c r="B105" s="90" t="s">
        <v>227</v>
      </c>
      <c r="C105" s="91"/>
      <c r="D105" s="91"/>
      <c r="E105" s="90"/>
      <c r="F105" s="26">
        <f t="shared" ref="F105:F107" si="38">D105*E105</f>
        <v>0</v>
      </c>
      <c r="G105" s="119">
        <f>F105*'Appeal Budget'!$C$9</f>
        <v>0</v>
      </c>
      <c r="H105" s="94"/>
      <c r="I105" s="95"/>
      <c r="J105" s="96"/>
      <c r="K105" s="157"/>
      <c r="L105" s="192"/>
      <c r="M105" s="158"/>
      <c r="N105" s="158"/>
      <c r="O105" s="159"/>
      <c r="P105" s="160"/>
      <c r="Q105" s="133"/>
      <c r="R105" s="134"/>
      <c r="S105" s="134"/>
      <c r="T105" s="15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5" customHeight="1" x14ac:dyDescent="0.25">
      <c r="A106" s="117" t="s">
        <v>228</v>
      </c>
      <c r="B106" s="90" t="s">
        <v>229</v>
      </c>
      <c r="C106" s="91"/>
      <c r="D106" s="91"/>
      <c r="E106" s="90"/>
      <c r="F106" s="26">
        <f t="shared" si="38"/>
        <v>0</v>
      </c>
      <c r="G106" s="119">
        <f>F106*'Appeal Budget'!$C$9</f>
        <v>0</v>
      </c>
      <c r="H106" s="120"/>
      <c r="I106" s="121"/>
      <c r="J106" s="122"/>
      <c r="K106" s="157"/>
      <c r="L106" s="192"/>
      <c r="M106" s="158"/>
      <c r="N106" s="158"/>
      <c r="O106" s="159"/>
      <c r="P106" s="160"/>
      <c r="Q106" s="133"/>
      <c r="R106" s="134"/>
      <c r="S106" s="134"/>
      <c r="T106" s="159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5" customHeight="1" x14ac:dyDescent="0.25">
      <c r="A107" s="117" t="s">
        <v>230</v>
      </c>
      <c r="B107" s="90" t="s">
        <v>231</v>
      </c>
      <c r="C107" s="91"/>
      <c r="D107" s="91"/>
      <c r="E107" s="90"/>
      <c r="F107" s="26">
        <f t="shared" si="38"/>
        <v>0</v>
      </c>
      <c r="G107" s="119">
        <f>F107*'Appeal Budget'!$C$9</f>
        <v>0</v>
      </c>
      <c r="H107" s="140"/>
      <c r="I107" s="141"/>
      <c r="J107" s="142"/>
      <c r="K107" s="157"/>
      <c r="L107" s="192"/>
      <c r="M107" s="158"/>
      <c r="N107" s="158"/>
      <c r="O107" s="159"/>
      <c r="P107" s="160"/>
      <c r="Q107" s="133"/>
      <c r="R107" s="134"/>
      <c r="S107" s="134"/>
      <c r="T107" s="159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5" customHeight="1" x14ac:dyDescent="0.25">
      <c r="A108" s="193" t="s">
        <v>232</v>
      </c>
      <c r="B108" s="106" t="s">
        <v>49</v>
      </c>
      <c r="C108" s="402"/>
      <c r="D108" s="403"/>
      <c r="E108" s="405"/>
      <c r="F108" s="346">
        <f t="shared" ref="F108:G108" si="39">SUM(F109:F112)</f>
        <v>0</v>
      </c>
      <c r="G108" s="347">
        <f t="shared" si="39"/>
        <v>0</v>
      </c>
      <c r="H108" s="348"/>
      <c r="I108" s="349"/>
      <c r="J108" s="342"/>
      <c r="K108" s="157"/>
      <c r="L108" s="192"/>
      <c r="M108" s="158"/>
      <c r="N108" s="158"/>
      <c r="O108" s="159"/>
      <c r="P108" s="160"/>
      <c r="Q108" s="133"/>
      <c r="R108" s="134"/>
      <c r="S108" s="134"/>
      <c r="T108" s="159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5" customHeight="1" x14ac:dyDescent="0.25">
      <c r="A109" s="117" t="s">
        <v>233</v>
      </c>
      <c r="B109" s="90" t="s">
        <v>234</v>
      </c>
      <c r="C109" s="91"/>
      <c r="D109" s="91"/>
      <c r="E109" s="90"/>
      <c r="F109" s="26">
        <f t="shared" ref="F109:F112" si="40">D109*E109</f>
        <v>0</v>
      </c>
      <c r="G109" s="119">
        <f>F109*'Appeal Budget'!$C$9</f>
        <v>0</v>
      </c>
      <c r="H109" s="94"/>
      <c r="I109" s="95"/>
      <c r="J109" s="96"/>
      <c r="K109" s="157"/>
      <c r="L109" s="192"/>
      <c r="M109" s="158"/>
      <c r="N109" s="158"/>
      <c r="O109" s="159"/>
      <c r="P109" s="160"/>
      <c r="Q109" s="133"/>
      <c r="R109" s="134"/>
      <c r="S109" s="134"/>
      <c r="T109" s="159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5" customHeight="1" x14ac:dyDescent="0.25">
      <c r="A110" s="117" t="s">
        <v>235</v>
      </c>
      <c r="B110" s="90" t="s">
        <v>236</v>
      </c>
      <c r="C110" s="91"/>
      <c r="D110" s="91"/>
      <c r="E110" s="90"/>
      <c r="F110" s="26">
        <f t="shared" si="40"/>
        <v>0</v>
      </c>
      <c r="G110" s="119">
        <f>F110*'Appeal Budget'!$C$9</f>
        <v>0</v>
      </c>
      <c r="H110" s="120"/>
      <c r="I110" s="121"/>
      <c r="J110" s="122"/>
      <c r="K110" s="157"/>
      <c r="L110" s="192"/>
      <c r="M110" s="158"/>
      <c r="N110" s="158"/>
      <c r="O110" s="159"/>
      <c r="P110" s="160"/>
      <c r="Q110" s="133"/>
      <c r="R110" s="134"/>
      <c r="S110" s="134"/>
      <c r="T110" s="159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5" customHeight="1" x14ac:dyDescent="0.25">
      <c r="A111" s="117" t="s">
        <v>237</v>
      </c>
      <c r="B111" s="90" t="s">
        <v>238</v>
      </c>
      <c r="C111" s="91"/>
      <c r="D111" s="91"/>
      <c r="E111" s="90"/>
      <c r="F111" s="26">
        <f t="shared" si="40"/>
        <v>0</v>
      </c>
      <c r="G111" s="119">
        <f>F111*'Appeal Budget'!$C$9</f>
        <v>0</v>
      </c>
      <c r="H111" s="120"/>
      <c r="I111" s="121"/>
      <c r="J111" s="122"/>
      <c r="K111" s="157"/>
      <c r="L111" s="192"/>
      <c r="M111" s="158"/>
      <c r="N111" s="158"/>
      <c r="O111" s="159"/>
      <c r="P111" s="160"/>
      <c r="Q111" s="133"/>
      <c r="R111" s="134"/>
      <c r="S111" s="134"/>
      <c r="T111" s="159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5" customHeight="1" x14ac:dyDescent="0.25">
      <c r="A112" s="117" t="s">
        <v>239</v>
      </c>
      <c r="B112" s="90" t="s">
        <v>240</v>
      </c>
      <c r="C112" s="91"/>
      <c r="D112" s="91"/>
      <c r="E112" s="90"/>
      <c r="F112" s="26">
        <f t="shared" si="40"/>
        <v>0</v>
      </c>
      <c r="G112" s="119">
        <f>F112*'Appeal Budget'!$C$9</f>
        <v>0</v>
      </c>
      <c r="H112" s="120"/>
      <c r="I112" s="121"/>
      <c r="J112" s="122"/>
      <c r="K112" s="157"/>
      <c r="L112" s="192"/>
      <c r="M112" s="158"/>
      <c r="N112" s="158"/>
      <c r="O112" s="159"/>
      <c r="P112" s="160"/>
      <c r="Q112" s="133"/>
      <c r="R112" s="134"/>
      <c r="S112" s="134"/>
      <c r="T112" s="159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5" customHeight="1" thickBot="1" x14ac:dyDescent="0.35">
      <c r="A113" s="204"/>
      <c r="B113" s="205" t="s">
        <v>241</v>
      </c>
      <c r="C113" s="206"/>
      <c r="D113" s="207"/>
      <c r="E113" s="208"/>
      <c r="F113" s="209">
        <f t="shared" ref="F113:G113" si="41">F104+F108</f>
        <v>0</v>
      </c>
      <c r="G113" s="209">
        <f t="shared" si="41"/>
        <v>0</v>
      </c>
      <c r="H113" s="210"/>
      <c r="I113" s="211"/>
      <c r="J113" s="212"/>
      <c r="K113" s="157"/>
      <c r="L113" s="192"/>
      <c r="M113" s="158"/>
      <c r="N113" s="158"/>
      <c r="O113" s="159"/>
      <c r="P113" s="160"/>
      <c r="Q113" s="133"/>
      <c r="R113" s="134"/>
      <c r="S113" s="134"/>
      <c r="T113" s="159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5" customHeight="1" thickBot="1" x14ac:dyDescent="0.3">
      <c r="A114" s="3"/>
      <c r="B114" s="213"/>
      <c r="C114" s="3"/>
      <c r="D114" s="5"/>
      <c r="E114" s="6"/>
      <c r="F114" s="6"/>
      <c r="G114" s="3"/>
      <c r="H114" s="214"/>
      <c r="I114" s="3"/>
      <c r="J114" s="215"/>
      <c r="K114" s="157"/>
      <c r="L114" s="192"/>
      <c r="M114" s="158"/>
      <c r="N114" s="158"/>
      <c r="O114" s="159"/>
      <c r="P114" s="160"/>
      <c r="Q114" s="133"/>
      <c r="R114" s="134"/>
      <c r="S114" s="134"/>
      <c r="T114" s="159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5" customHeight="1" thickBot="1" x14ac:dyDescent="0.35">
      <c r="A115" s="216">
        <v>4</v>
      </c>
      <c r="B115" s="217" t="s">
        <v>242</v>
      </c>
      <c r="C115" s="218"/>
      <c r="D115" s="219"/>
      <c r="E115" s="220"/>
      <c r="F115" s="221"/>
      <c r="G115" s="223"/>
      <c r="H115" s="201"/>
      <c r="I115" s="200"/>
      <c r="J115" s="202"/>
      <c r="K115" s="157"/>
      <c r="L115" s="192"/>
      <c r="M115" s="158"/>
      <c r="N115" s="158"/>
      <c r="O115" s="159"/>
      <c r="P115" s="160"/>
      <c r="Q115" s="133"/>
      <c r="R115" s="134"/>
      <c r="S115" s="134"/>
      <c r="T115" s="159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5" customHeight="1" x14ac:dyDescent="0.25">
      <c r="A116" s="224" t="s">
        <v>243</v>
      </c>
      <c r="B116" s="90" t="s">
        <v>244</v>
      </c>
      <c r="C116" s="91"/>
      <c r="D116" s="91"/>
      <c r="E116" s="90"/>
      <c r="F116" s="92">
        <f t="shared" ref="F116:F117" si="42">D116*E116</f>
        <v>0</v>
      </c>
      <c r="G116" s="93">
        <f>F116*'Appeal Budget'!$C$9</f>
        <v>0</v>
      </c>
      <c r="H116" s="120"/>
      <c r="I116" s="121"/>
      <c r="J116" s="122"/>
      <c r="K116" s="157"/>
      <c r="L116" s="192"/>
      <c r="M116" s="158"/>
      <c r="N116" s="158"/>
      <c r="O116" s="159"/>
      <c r="P116" s="160"/>
      <c r="Q116" s="133"/>
      <c r="R116" s="134"/>
      <c r="S116" s="134"/>
      <c r="T116" s="159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5" customHeight="1" x14ac:dyDescent="0.25">
      <c r="A117" s="222" t="s">
        <v>245</v>
      </c>
      <c r="B117" s="90" t="s">
        <v>246</v>
      </c>
      <c r="C117" s="91"/>
      <c r="D117" s="91"/>
      <c r="E117" s="90"/>
      <c r="F117" s="26">
        <f t="shared" si="42"/>
        <v>0</v>
      </c>
      <c r="G117" s="119">
        <f>F117*'Appeal Budget'!$C$9</f>
        <v>0</v>
      </c>
      <c r="H117" s="120"/>
      <c r="I117" s="121"/>
      <c r="J117" s="122"/>
      <c r="K117" s="157"/>
      <c r="L117" s="192"/>
      <c r="M117" s="158"/>
      <c r="N117" s="158"/>
      <c r="O117" s="159"/>
      <c r="P117" s="160"/>
      <c r="Q117" s="133"/>
      <c r="R117" s="134"/>
      <c r="S117" s="134"/>
      <c r="T117" s="159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5" customHeight="1" x14ac:dyDescent="0.25">
      <c r="A118" s="222" t="s">
        <v>247</v>
      </c>
      <c r="B118" s="90" t="s">
        <v>248</v>
      </c>
      <c r="C118" s="91"/>
      <c r="D118" s="91"/>
      <c r="E118" s="90"/>
      <c r="F118" s="26"/>
      <c r="G118" s="119">
        <f>F118*'Appeal Budget'!$C$9</f>
        <v>0</v>
      </c>
      <c r="H118" s="120"/>
      <c r="I118" s="121"/>
      <c r="J118" s="122"/>
      <c r="K118" s="157"/>
      <c r="L118" s="192"/>
      <c r="M118" s="158"/>
      <c r="N118" s="158"/>
      <c r="O118" s="159"/>
      <c r="P118" s="160"/>
      <c r="Q118" s="133"/>
      <c r="R118" s="134"/>
      <c r="S118" s="134"/>
      <c r="T118" s="159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5" customHeight="1" x14ac:dyDescent="0.25">
      <c r="A119" s="222" t="s">
        <v>249</v>
      </c>
      <c r="B119" s="90" t="s">
        <v>250</v>
      </c>
      <c r="C119" s="91"/>
      <c r="D119" s="91"/>
      <c r="E119" s="90"/>
      <c r="F119" s="26">
        <f t="shared" ref="F119:F121" si="43">D119*E119</f>
        <v>0</v>
      </c>
      <c r="G119" s="119">
        <f>F119*'Appeal Budget'!$C$9</f>
        <v>0</v>
      </c>
      <c r="H119" s="120"/>
      <c r="I119" s="121"/>
      <c r="J119" s="122"/>
      <c r="K119" s="157"/>
      <c r="L119" s="192"/>
      <c r="M119" s="158"/>
      <c r="N119" s="158"/>
      <c r="O119" s="159"/>
      <c r="P119" s="160"/>
      <c r="Q119" s="133"/>
      <c r="R119" s="134"/>
      <c r="S119" s="134"/>
      <c r="T119" s="159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5" customHeight="1" x14ac:dyDescent="0.25">
      <c r="A120" s="222" t="s">
        <v>251</v>
      </c>
      <c r="B120" s="90" t="s">
        <v>252</v>
      </c>
      <c r="C120" s="91"/>
      <c r="D120" s="91"/>
      <c r="E120" s="90"/>
      <c r="F120" s="26">
        <f t="shared" si="43"/>
        <v>0</v>
      </c>
      <c r="G120" s="119">
        <f>F120*'Appeal Budget'!$C$9</f>
        <v>0</v>
      </c>
      <c r="H120" s="120"/>
      <c r="I120" s="121"/>
      <c r="J120" s="122"/>
      <c r="K120" s="157"/>
      <c r="L120" s="192"/>
      <c r="M120" s="158"/>
      <c r="N120" s="158"/>
      <c r="O120" s="159"/>
      <c r="P120" s="160"/>
      <c r="Q120" s="133"/>
      <c r="R120" s="134"/>
      <c r="S120" s="134"/>
      <c r="T120" s="159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5" customHeight="1" x14ac:dyDescent="0.25">
      <c r="A121" s="222" t="s">
        <v>253</v>
      </c>
      <c r="B121" s="90" t="s">
        <v>254</v>
      </c>
      <c r="C121" s="91"/>
      <c r="D121" s="91"/>
      <c r="E121" s="90"/>
      <c r="F121" s="26">
        <f t="shared" si="43"/>
        <v>0</v>
      </c>
      <c r="G121" s="119">
        <f>F121*'Appeal Budget'!$C$9</f>
        <v>0</v>
      </c>
      <c r="H121" s="120"/>
      <c r="I121" s="121"/>
      <c r="J121" s="122"/>
      <c r="K121" s="157"/>
      <c r="L121" s="192"/>
      <c r="M121" s="158"/>
      <c r="N121" s="158"/>
      <c r="O121" s="159"/>
      <c r="P121" s="160"/>
      <c r="Q121" s="133"/>
      <c r="R121" s="134"/>
      <c r="S121" s="134"/>
      <c r="T121" s="159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5" customHeight="1" thickBot="1" x14ac:dyDescent="0.35">
      <c r="A122" s="204"/>
      <c r="B122" s="205" t="s">
        <v>255</v>
      </c>
      <c r="C122" s="206"/>
      <c r="D122" s="207"/>
      <c r="E122" s="208"/>
      <c r="F122" s="209">
        <f t="shared" ref="F122:G122" si="44">SUM(F116:F121)</f>
        <v>0</v>
      </c>
      <c r="G122" s="209">
        <f t="shared" si="44"/>
        <v>0</v>
      </c>
      <c r="H122" s="210"/>
      <c r="I122" s="211"/>
      <c r="J122" s="212"/>
      <c r="K122" s="157"/>
      <c r="L122" s="192"/>
      <c r="M122" s="158"/>
      <c r="N122" s="158"/>
      <c r="O122" s="159"/>
      <c r="P122" s="160"/>
      <c r="Q122" s="133"/>
      <c r="R122" s="134"/>
      <c r="S122" s="134"/>
      <c r="T122" s="159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5" customHeight="1" thickBot="1" x14ac:dyDescent="0.35">
      <c r="A123" s="7"/>
      <c r="B123" s="3"/>
      <c r="C123" s="3"/>
      <c r="D123" s="5"/>
      <c r="E123" s="6"/>
      <c r="F123" s="6"/>
      <c r="G123" s="3"/>
      <c r="H123" s="214"/>
      <c r="I123" s="3"/>
      <c r="J123" s="215"/>
      <c r="K123" s="225"/>
      <c r="L123" s="226"/>
      <c r="M123" s="227"/>
      <c r="N123" s="227"/>
      <c r="O123" s="228"/>
      <c r="P123" s="229"/>
      <c r="Q123" s="133"/>
      <c r="R123" s="134"/>
      <c r="S123" s="134"/>
      <c r="T123" s="228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5" customHeight="1" thickBot="1" x14ac:dyDescent="0.35">
      <c r="A124" s="216">
        <v>5</v>
      </c>
      <c r="B124" s="217" t="s">
        <v>256</v>
      </c>
      <c r="C124" s="218"/>
      <c r="D124" s="219"/>
      <c r="E124" s="220"/>
      <c r="F124" s="221"/>
      <c r="G124" s="230"/>
      <c r="H124" s="201"/>
      <c r="I124" s="200"/>
      <c r="J124" s="202"/>
      <c r="K124" s="157"/>
      <c r="L124" s="192"/>
      <c r="M124" s="158"/>
      <c r="N124" s="158"/>
      <c r="O124" s="159"/>
      <c r="P124" s="160"/>
      <c r="Q124" s="133"/>
      <c r="R124" s="134"/>
      <c r="S124" s="134"/>
      <c r="T124" s="159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5" customHeight="1" x14ac:dyDescent="0.3">
      <c r="A125" s="193" t="s">
        <v>257</v>
      </c>
      <c r="B125" s="106" t="s">
        <v>258</v>
      </c>
      <c r="C125" s="402"/>
      <c r="D125" s="403"/>
      <c r="E125" s="405"/>
      <c r="F125" s="107">
        <f t="shared" ref="F125:G125" si="45">SUM(F126:F127)</f>
        <v>0</v>
      </c>
      <c r="G125" s="108">
        <f t="shared" si="45"/>
        <v>0</v>
      </c>
      <c r="H125" s="184"/>
      <c r="I125" s="185"/>
      <c r="J125" s="186"/>
      <c r="K125" s="177"/>
      <c r="L125" s="178"/>
      <c r="M125" s="179"/>
      <c r="N125" s="179"/>
      <c r="O125" s="180"/>
      <c r="P125" s="181"/>
      <c r="Q125" s="133"/>
      <c r="R125" s="134"/>
      <c r="S125" s="134"/>
      <c r="T125" s="18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5" customHeight="1" x14ac:dyDescent="0.25">
      <c r="A126" s="231" t="s">
        <v>259</v>
      </c>
      <c r="B126" s="90" t="s">
        <v>260</v>
      </c>
      <c r="C126" s="91"/>
      <c r="D126" s="91"/>
      <c r="E126" s="90"/>
      <c r="F126" s="26">
        <f t="shared" ref="F126:F127" si="46">D126*E126</f>
        <v>0</v>
      </c>
      <c r="G126" s="119">
        <f>F126*'Appeal Budget'!$C$9</f>
        <v>0</v>
      </c>
      <c r="H126" s="120"/>
      <c r="I126" s="121"/>
      <c r="J126" s="122"/>
      <c r="K126" s="157"/>
      <c r="L126" s="192"/>
      <c r="M126" s="158"/>
      <c r="N126" s="158"/>
      <c r="O126" s="159"/>
      <c r="P126" s="160"/>
      <c r="Q126" s="133"/>
      <c r="R126" s="134"/>
      <c r="S126" s="134"/>
      <c r="T126" s="159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5" customHeight="1" x14ac:dyDescent="0.25">
      <c r="A127" s="231" t="s">
        <v>261</v>
      </c>
      <c r="B127" s="90" t="s">
        <v>262</v>
      </c>
      <c r="C127" s="91"/>
      <c r="D127" s="91"/>
      <c r="E127" s="90"/>
      <c r="F127" s="26">
        <f t="shared" si="46"/>
        <v>0</v>
      </c>
      <c r="G127" s="119">
        <f>F127*'Appeal Budget'!$C$9</f>
        <v>0</v>
      </c>
      <c r="H127" s="120"/>
      <c r="I127" s="121"/>
      <c r="J127" s="122"/>
      <c r="K127" s="157"/>
      <c r="L127" s="192"/>
      <c r="M127" s="158"/>
      <c r="N127" s="158"/>
      <c r="O127" s="159"/>
      <c r="P127" s="160"/>
      <c r="Q127" s="133"/>
      <c r="R127" s="134"/>
      <c r="S127" s="134"/>
      <c r="T127" s="159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5" customHeight="1" x14ac:dyDescent="0.25">
      <c r="A128" s="193" t="s">
        <v>263</v>
      </c>
      <c r="B128" s="106" t="s">
        <v>264</v>
      </c>
      <c r="C128" s="402"/>
      <c r="D128" s="403"/>
      <c r="E128" s="405"/>
      <c r="F128" s="107">
        <f t="shared" ref="F128:G128" si="47">SUM(F129:F130)</f>
        <v>0</v>
      </c>
      <c r="G128" s="108">
        <f t="shared" si="47"/>
        <v>0</v>
      </c>
      <c r="H128" s="184"/>
      <c r="I128" s="185"/>
      <c r="J128" s="186"/>
      <c r="K128" s="157"/>
      <c r="L128" s="192"/>
      <c r="M128" s="158"/>
      <c r="N128" s="158"/>
      <c r="O128" s="159"/>
      <c r="P128" s="160"/>
      <c r="Q128" s="133"/>
      <c r="R128" s="134"/>
      <c r="S128" s="134"/>
      <c r="T128" s="159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5" customHeight="1" x14ac:dyDescent="0.25">
      <c r="A129" s="117" t="s">
        <v>265</v>
      </c>
      <c r="B129" s="90" t="s">
        <v>266</v>
      </c>
      <c r="C129" s="91"/>
      <c r="D129" s="91"/>
      <c r="E129" s="90"/>
      <c r="F129" s="26">
        <f t="shared" ref="F129:F130" si="48">D129*E129</f>
        <v>0</v>
      </c>
      <c r="G129" s="119">
        <f>F129*'Appeal Budget'!$C$9</f>
        <v>0</v>
      </c>
      <c r="H129" s="120"/>
      <c r="I129" s="121"/>
      <c r="J129" s="122"/>
      <c r="K129" s="157"/>
      <c r="L129" s="192"/>
      <c r="M129" s="158"/>
      <c r="N129" s="158"/>
      <c r="O129" s="159"/>
      <c r="P129" s="160"/>
      <c r="Q129" s="133"/>
      <c r="R129" s="134"/>
      <c r="S129" s="134"/>
      <c r="T129" s="159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5" customHeight="1" x14ac:dyDescent="0.25">
      <c r="A130" s="117" t="s">
        <v>267</v>
      </c>
      <c r="B130" s="90" t="s">
        <v>268</v>
      </c>
      <c r="C130" s="91"/>
      <c r="D130" s="91"/>
      <c r="E130" s="90"/>
      <c r="F130" s="26">
        <f t="shared" si="48"/>
        <v>0</v>
      </c>
      <c r="G130" s="119">
        <f>F130*'Appeal Budget'!$C$9</f>
        <v>0</v>
      </c>
      <c r="H130" s="120"/>
      <c r="I130" s="121"/>
      <c r="J130" s="122"/>
      <c r="K130" s="157"/>
      <c r="L130" s="192"/>
      <c r="M130" s="158"/>
      <c r="N130" s="158"/>
      <c r="O130" s="159"/>
      <c r="P130" s="160"/>
      <c r="Q130" s="133"/>
      <c r="R130" s="134"/>
      <c r="S130" s="134"/>
      <c r="T130" s="159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5" customHeight="1" x14ac:dyDescent="0.25">
      <c r="A131" s="193" t="s">
        <v>269</v>
      </c>
      <c r="B131" s="106" t="s">
        <v>270</v>
      </c>
      <c r="C131" s="402"/>
      <c r="D131" s="403"/>
      <c r="E131" s="405"/>
      <c r="F131" s="107">
        <f t="shared" ref="F131:G131" si="49">SUM(F132:F134)</f>
        <v>0</v>
      </c>
      <c r="G131" s="108">
        <f t="shared" si="49"/>
        <v>0</v>
      </c>
      <c r="H131" s="184"/>
      <c r="I131" s="185"/>
      <c r="J131" s="186"/>
      <c r="K131" s="157"/>
      <c r="L131" s="192"/>
      <c r="M131" s="158"/>
      <c r="N131" s="158"/>
      <c r="O131" s="159"/>
      <c r="P131" s="160"/>
      <c r="Q131" s="133"/>
      <c r="R131" s="134"/>
      <c r="S131" s="134"/>
      <c r="T131" s="159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5" customHeight="1" x14ac:dyDescent="0.25">
      <c r="A132" s="117" t="s">
        <v>271</v>
      </c>
      <c r="B132" s="90" t="s">
        <v>272</v>
      </c>
      <c r="C132" s="91"/>
      <c r="D132" s="91"/>
      <c r="E132" s="90"/>
      <c r="F132" s="26">
        <f t="shared" ref="F132:F134" si="50">D132*E132</f>
        <v>0</v>
      </c>
      <c r="G132" s="119">
        <f>F132*'Appeal Budget'!$C$9</f>
        <v>0</v>
      </c>
      <c r="H132" s="120"/>
      <c r="I132" s="121"/>
      <c r="J132" s="122"/>
      <c r="K132" s="157"/>
      <c r="L132" s="192"/>
      <c r="M132" s="158"/>
      <c r="N132" s="158"/>
      <c r="O132" s="159"/>
      <c r="P132" s="160"/>
      <c r="Q132" s="133"/>
      <c r="R132" s="134"/>
      <c r="S132" s="134"/>
      <c r="T132" s="159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5" customHeight="1" x14ac:dyDescent="0.25">
      <c r="A133" s="117" t="s">
        <v>273</v>
      </c>
      <c r="B133" s="90" t="s">
        <v>274</v>
      </c>
      <c r="C133" s="91"/>
      <c r="D133" s="91"/>
      <c r="E133" s="90"/>
      <c r="F133" s="26">
        <f t="shared" si="50"/>
        <v>0</v>
      </c>
      <c r="G133" s="119">
        <f>F133*'Appeal Budget'!$C$9</f>
        <v>0</v>
      </c>
      <c r="H133" s="120"/>
      <c r="I133" s="121"/>
      <c r="J133" s="122"/>
      <c r="K133" s="157"/>
      <c r="L133" s="192"/>
      <c r="M133" s="158"/>
      <c r="N133" s="158"/>
      <c r="O133" s="159"/>
      <c r="P133" s="160"/>
      <c r="Q133" s="133"/>
      <c r="R133" s="134"/>
      <c r="S133" s="134"/>
      <c r="T133" s="159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5" customHeight="1" x14ac:dyDescent="0.25">
      <c r="A134" s="117" t="s">
        <v>275</v>
      </c>
      <c r="B134" s="90" t="s">
        <v>276</v>
      </c>
      <c r="C134" s="91"/>
      <c r="D134" s="91"/>
      <c r="E134" s="90"/>
      <c r="F134" s="26">
        <f t="shared" si="50"/>
        <v>0</v>
      </c>
      <c r="G134" s="119">
        <f>F134*'Appeal Budget'!$C$9</f>
        <v>0</v>
      </c>
      <c r="H134" s="120"/>
      <c r="I134" s="121"/>
      <c r="J134" s="122"/>
      <c r="K134" s="157"/>
      <c r="L134" s="192"/>
      <c r="M134" s="158"/>
      <c r="N134" s="158"/>
      <c r="O134" s="159"/>
      <c r="P134" s="160"/>
      <c r="Q134" s="133"/>
      <c r="R134" s="134"/>
      <c r="S134" s="134"/>
      <c r="T134" s="159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5" customHeight="1" thickBot="1" x14ac:dyDescent="0.35">
      <c r="A135" s="204"/>
      <c r="B135" s="205" t="s">
        <v>277</v>
      </c>
      <c r="C135" s="206"/>
      <c r="D135" s="207"/>
      <c r="E135" s="208"/>
      <c r="F135" s="209">
        <f t="shared" ref="F135:G135" si="51">F125+F128+F131</f>
        <v>0</v>
      </c>
      <c r="G135" s="209">
        <f t="shared" si="51"/>
        <v>0</v>
      </c>
      <c r="H135" s="210"/>
      <c r="I135" s="211"/>
      <c r="J135" s="212"/>
      <c r="K135" s="157"/>
      <c r="L135" s="192"/>
      <c r="M135" s="158"/>
      <c r="N135" s="158"/>
      <c r="O135" s="159"/>
      <c r="P135" s="160"/>
      <c r="Q135" s="133"/>
      <c r="R135" s="134"/>
      <c r="S135" s="134"/>
      <c r="T135" s="159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5" customHeight="1" thickBot="1" x14ac:dyDescent="0.35">
      <c r="A136" s="7"/>
      <c r="B136" s="232"/>
      <c r="C136" s="3"/>
      <c r="D136" s="5"/>
      <c r="E136" s="6"/>
      <c r="F136" s="233"/>
      <c r="G136" s="233"/>
      <c r="H136" s="234"/>
      <c r="I136" s="233"/>
      <c r="J136" s="235"/>
      <c r="K136" s="225"/>
      <c r="L136" s="226"/>
      <c r="M136" s="227"/>
      <c r="N136" s="227"/>
      <c r="O136" s="228"/>
      <c r="P136" s="229"/>
      <c r="Q136" s="133"/>
      <c r="R136" s="134"/>
      <c r="S136" s="134"/>
      <c r="T136" s="228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5" customHeight="1" thickBot="1" x14ac:dyDescent="0.35">
      <c r="A137" s="216">
        <v>6</v>
      </c>
      <c r="B137" s="217" t="s">
        <v>278</v>
      </c>
      <c r="C137" s="218"/>
      <c r="D137" s="219"/>
      <c r="E137" s="220"/>
      <c r="F137" s="221"/>
      <c r="G137" s="230"/>
      <c r="H137" s="201"/>
      <c r="I137" s="200"/>
      <c r="J137" s="202"/>
      <c r="K137" s="225"/>
      <c r="L137" s="226"/>
      <c r="M137" s="227"/>
      <c r="N137" s="227"/>
      <c r="O137" s="228"/>
      <c r="P137" s="229"/>
      <c r="Q137" s="133"/>
      <c r="R137" s="134"/>
      <c r="S137" s="134"/>
      <c r="T137" s="228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5" customHeight="1" x14ac:dyDescent="0.3">
      <c r="A138" s="117" t="s">
        <v>279</v>
      </c>
      <c r="B138" s="90" t="s">
        <v>280</v>
      </c>
      <c r="C138" s="91"/>
      <c r="D138" s="91"/>
      <c r="E138" s="90"/>
      <c r="F138" s="26">
        <f t="shared" ref="F138:F141" si="52">D138*E138</f>
        <v>0</v>
      </c>
      <c r="G138" s="119">
        <f>F138*'Appeal Budget'!$C$9</f>
        <v>0</v>
      </c>
      <c r="H138" s="120"/>
      <c r="I138" s="121"/>
      <c r="J138" s="122"/>
      <c r="K138" s="177"/>
      <c r="L138" s="178"/>
      <c r="M138" s="179"/>
      <c r="N138" s="179"/>
      <c r="O138" s="180"/>
      <c r="P138" s="181"/>
      <c r="Q138" s="133"/>
      <c r="R138" s="134"/>
      <c r="S138" s="134"/>
      <c r="T138" s="180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5" customHeight="1" x14ac:dyDescent="0.25">
      <c r="A139" s="117" t="s">
        <v>281</v>
      </c>
      <c r="B139" s="90" t="s">
        <v>282</v>
      </c>
      <c r="C139" s="91"/>
      <c r="D139" s="91"/>
      <c r="E139" s="90"/>
      <c r="F139" s="26">
        <f t="shared" si="52"/>
        <v>0</v>
      </c>
      <c r="G139" s="119">
        <f>F139*'Appeal Budget'!$C$9</f>
        <v>0</v>
      </c>
      <c r="H139" s="120"/>
      <c r="I139" s="121"/>
      <c r="J139" s="122"/>
      <c r="K139" s="157"/>
      <c r="L139" s="192"/>
      <c r="M139" s="158"/>
      <c r="N139" s="158"/>
      <c r="O139" s="159"/>
      <c r="P139" s="160"/>
      <c r="Q139" s="133"/>
      <c r="R139" s="134"/>
      <c r="S139" s="134"/>
      <c r="T139" s="159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5" customHeight="1" x14ac:dyDescent="0.25">
      <c r="A140" s="117" t="s">
        <v>283</v>
      </c>
      <c r="B140" s="90" t="s">
        <v>284</v>
      </c>
      <c r="C140" s="91"/>
      <c r="D140" s="91"/>
      <c r="E140" s="90"/>
      <c r="F140" s="26">
        <f t="shared" si="52"/>
        <v>0</v>
      </c>
      <c r="G140" s="119">
        <f>F140*'Appeal Budget'!$C$9</f>
        <v>0</v>
      </c>
      <c r="H140" s="120"/>
      <c r="I140" s="121"/>
      <c r="J140" s="122"/>
      <c r="K140" s="157"/>
      <c r="L140" s="192"/>
      <c r="M140" s="158"/>
      <c r="N140" s="158"/>
      <c r="O140" s="159"/>
      <c r="P140" s="160"/>
      <c r="Q140" s="133"/>
      <c r="R140" s="134"/>
      <c r="S140" s="134"/>
      <c r="T140" s="159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5" customHeight="1" x14ac:dyDescent="0.25">
      <c r="A141" s="117" t="s">
        <v>285</v>
      </c>
      <c r="B141" s="236" t="s">
        <v>286</v>
      </c>
      <c r="C141" s="91"/>
      <c r="D141" s="91"/>
      <c r="E141" s="90"/>
      <c r="F141" s="26">
        <f t="shared" si="52"/>
        <v>0</v>
      </c>
      <c r="G141" s="119">
        <f>F141*'Appeal Budget'!$C$9</f>
        <v>0</v>
      </c>
      <c r="H141" s="120"/>
      <c r="I141" s="121"/>
      <c r="J141" s="122"/>
      <c r="K141" s="157"/>
      <c r="L141" s="192"/>
      <c r="M141" s="158"/>
      <c r="N141" s="158"/>
      <c r="O141" s="159"/>
      <c r="P141" s="160"/>
      <c r="Q141" s="133"/>
      <c r="R141" s="134"/>
      <c r="S141" s="134"/>
      <c r="T141" s="159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5" customHeight="1" thickBot="1" x14ac:dyDescent="0.35">
      <c r="A142" s="204"/>
      <c r="B142" s="205" t="s">
        <v>287</v>
      </c>
      <c r="C142" s="206"/>
      <c r="D142" s="207"/>
      <c r="E142" s="208"/>
      <c r="F142" s="209">
        <f t="shared" ref="F142:G142" si="53">SUM(F138:F141)</f>
        <v>0</v>
      </c>
      <c r="G142" s="209">
        <f t="shared" si="53"/>
        <v>0</v>
      </c>
      <c r="H142" s="210"/>
      <c r="I142" s="211"/>
      <c r="J142" s="212"/>
      <c r="K142" s="157"/>
      <c r="L142" s="192"/>
      <c r="M142" s="158"/>
      <c r="N142" s="158"/>
      <c r="O142" s="159"/>
      <c r="P142" s="160"/>
      <c r="Q142" s="133"/>
      <c r="R142" s="134"/>
      <c r="S142" s="134"/>
      <c r="T142" s="159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5" customHeight="1" x14ac:dyDescent="0.3">
      <c r="A143" s="7"/>
      <c r="B143" s="213"/>
      <c r="C143" s="3"/>
      <c r="D143" s="5"/>
      <c r="E143" s="6"/>
      <c r="F143" s="6"/>
      <c r="G143" s="3"/>
      <c r="H143" s="214"/>
      <c r="I143" s="3"/>
      <c r="J143" s="215"/>
      <c r="K143" s="225"/>
      <c r="L143" s="226"/>
      <c r="M143" s="227"/>
      <c r="N143" s="227"/>
      <c r="O143" s="228"/>
      <c r="P143" s="229"/>
      <c r="Q143" s="133"/>
      <c r="R143" s="134"/>
      <c r="S143" s="134"/>
      <c r="T143" s="228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5" customHeight="1" thickBot="1" x14ac:dyDescent="0.35">
      <c r="A144" s="237"/>
      <c r="B144" s="238" t="s">
        <v>288</v>
      </c>
      <c r="C144" s="239"/>
      <c r="D144" s="240"/>
      <c r="E144" s="241"/>
      <c r="F144" s="242">
        <f t="shared" ref="F144:I144" si="54">F26+F101+F113+F122+F135+F142</f>
        <v>0</v>
      </c>
      <c r="G144" s="243">
        <f t="shared" si="54"/>
        <v>0</v>
      </c>
      <c r="H144" s="242">
        <f t="shared" si="54"/>
        <v>0</v>
      </c>
      <c r="I144" s="242">
        <f t="shared" si="54"/>
        <v>0</v>
      </c>
      <c r="J144" s="350"/>
      <c r="K144" s="225"/>
      <c r="L144" s="226"/>
      <c r="M144" s="227"/>
      <c r="N144" s="227"/>
      <c r="O144" s="228"/>
      <c r="P144" s="229"/>
      <c r="Q144" s="133"/>
      <c r="R144" s="134"/>
      <c r="S144" s="134"/>
      <c r="T144" s="228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5" customHeight="1" thickBot="1" x14ac:dyDescent="0.35">
      <c r="A145" s="7"/>
      <c r="B145" s="10"/>
      <c r="C145" s="3"/>
      <c r="D145" s="5"/>
      <c r="E145" s="6"/>
      <c r="F145" s="6"/>
      <c r="G145" s="3"/>
      <c r="H145" s="214"/>
      <c r="I145" s="3"/>
      <c r="J145" s="215"/>
      <c r="K145" s="225"/>
      <c r="L145" s="226"/>
      <c r="M145" s="227"/>
      <c r="N145" s="227"/>
      <c r="O145" s="228"/>
      <c r="P145" s="229"/>
      <c r="Q145" s="133"/>
      <c r="R145" s="134"/>
      <c r="S145" s="134"/>
      <c r="T145" s="228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5" customHeight="1" thickBot="1" x14ac:dyDescent="0.35">
      <c r="A146" s="244" t="s">
        <v>289</v>
      </c>
      <c r="B146" s="245"/>
      <c r="C146" s="245"/>
      <c r="D146" s="246"/>
      <c r="E146" s="247"/>
      <c r="F146" s="247"/>
      <c r="G146" s="245"/>
      <c r="H146" s="351"/>
      <c r="I146" s="352"/>
      <c r="J146" s="353"/>
      <c r="K146" s="157"/>
      <c r="L146" s="192"/>
      <c r="M146" s="158"/>
      <c r="N146" s="158"/>
      <c r="O146" s="159"/>
      <c r="P146" s="160"/>
      <c r="Q146" s="133"/>
      <c r="R146" s="134"/>
      <c r="S146" s="134"/>
      <c r="T146" s="159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5" customHeight="1" x14ac:dyDescent="0.25">
      <c r="A147" s="182"/>
      <c r="B147" s="183" t="s">
        <v>290</v>
      </c>
      <c r="C147" s="406"/>
      <c r="D147" s="407"/>
      <c r="E147" s="408"/>
      <c r="F147" s="107">
        <f t="shared" ref="F147:G147" si="55">SUM(F148:F151)</f>
        <v>0</v>
      </c>
      <c r="G147" s="108">
        <f t="shared" si="55"/>
        <v>0</v>
      </c>
      <c r="H147" s="184"/>
      <c r="I147" s="185"/>
      <c r="J147" s="186"/>
      <c r="K147" s="157"/>
      <c r="L147" s="192"/>
      <c r="M147" s="158"/>
      <c r="N147" s="158"/>
      <c r="O147" s="159"/>
      <c r="P147" s="160"/>
      <c r="Q147" s="133"/>
      <c r="R147" s="134"/>
      <c r="S147" s="134"/>
      <c r="T147" s="159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5" customHeight="1" x14ac:dyDescent="0.25">
      <c r="A148" s="117"/>
      <c r="B148" s="90" t="s">
        <v>291</v>
      </c>
      <c r="C148" s="91"/>
      <c r="D148" s="91"/>
      <c r="E148" s="90"/>
      <c r="F148" s="26">
        <f t="shared" ref="F148:F151" si="56">D148*E148</f>
        <v>0</v>
      </c>
      <c r="G148" s="119">
        <f>F148*'Appeal Budget'!$C$9</f>
        <v>0</v>
      </c>
      <c r="H148" s="120"/>
      <c r="I148" s="121"/>
      <c r="J148" s="122"/>
      <c r="K148" s="157"/>
      <c r="L148" s="192"/>
      <c r="M148" s="158"/>
      <c r="N148" s="158"/>
      <c r="O148" s="159"/>
      <c r="P148" s="160"/>
      <c r="Q148" s="133"/>
      <c r="R148" s="134"/>
      <c r="S148" s="134"/>
      <c r="T148" s="159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5" customHeight="1" x14ac:dyDescent="0.25">
      <c r="A149" s="117"/>
      <c r="B149" s="90" t="s">
        <v>292</v>
      </c>
      <c r="C149" s="91"/>
      <c r="D149" s="91"/>
      <c r="E149" s="90"/>
      <c r="F149" s="26">
        <f t="shared" si="56"/>
        <v>0</v>
      </c>
      <c r="G149" s="119">
        <f>F149*'Appeal Budget'!$C$9</f>
        <v>0</v>
      </c>
      <c r="H149" s="120"/>
      <c r="I149" s="121"/>
      <c r="J149" s="122"/>
      <c r="K149" s="157"/>
      <c r="L149" s="192"/>
      <c r="M149" s="158"/>
      <c r="N149" s="158"/>
      <c r="O149" s="159"/>
      <c r="P149" s="160"/>
      <c r="Q149" s="133"/>
      <c r="R149" s="134"/>
      <c r="S149" s="134"/>
      <c r="T149" s="159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15" customHeight="1" x14ac:dyDescent="0.25">
      <c r="A150" s="117"/>
      <c r="B150" s="236" t="s">
        <v>293</v>
      </c>
      <c r="C150" s="91"/>
      <c r="D150" s="91"/>
      <c r="E150" s="90"/>
      <c r="F150" s="26">
        <f t="shared" si="56"/>
        <v>0</v>
      </c>
      <c r="G150" s="119">
        <f>F150*'Appeal Budget'!$C$9</f>
        <v>0</v>
      </c>
      <c r="H150" s="120"/>
      <c r="I150" s="121"/>
      <c r="J150" s="122"/>
      <c r="K150" s="157"/>
      <c r="L150" s="192"/>
      <c r="M150" s="158"/>
      <c r="N150" s="158"/>
      <c r="O150" s="159"/>
      <c r="P150" s="160"/>
      <c r="Q150" s="133"/>
      <c r="R150" s="134"/>
      <c r="S150" s="134"/>
      <c r="T150" s="159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5" customHeight="1" x14ac:dyDescent="0.25">
      <c r="A151" s="117"/>
      <c r="B151" s="90" t="s">
        <v>294</v>
      </c>
      <c r="C151" s="91"/>
      <c r="D151" s="91"/>
      <c r="E151" s="90"/>
      <c r="F151" s="26">
        <f t="shared" si="56"/>
        <v>0</v>
      </c>
      <c r="G151" s="119">
        <f>F151*'Appeal Budget'!$C$9</f>
        <v>0</v>
      </c>
      <c r="H151" s="120"/>
      <c r="I151" s="121"/>
      <c r="J151" s="122"/>
      <c r="K151" s="157"/>
      <c r="L151" s="192"/>
      <c r="M151" s="158"/>
      <c r="N151" s="158"/>
      <c r="O151" s="159"/>
      <c r="P151" s="160"/>
      <c r="Q151" s="133"/>
      <c r="R151" s="134"/>
      <c r="S151" s="134"/>
      <c r="T151" s="159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15" customHeight="1" x14ac:dyDescent="0.25">
      <c r="A152" s="105"/>
      <c r="B152" s="106" t="s">
        <v>58</v>
      </c>
      <c r="C152" s="402"/>
      <c r="D152" s="403"/>
      <c r="E152" s="405"/>
      <c r="F152" s="107">
        <f t="shared" ref="F152:G152" si="57">SUM(F153:F156)</f>
        <v>0</v>
      </c>
      <c r="G152" s="108">
        <f t="shared" si="57"/>
        <v>0</v>
      </c>
      <c r="H152" s="184"/>
      <c r="I152" s="185"/>
      <c r="J152" s="186"/>
      <c r="K152" s="157"/>
      <c r="L152" s="192"/>
      <c r="M152" s="158"/>
      <c r="N152" s="158"/>
      <c r="O152" s="159"/>
      <c r="P152" s="160"/>
      <c r="Q152" s="133"/>
      <c r="R152" s="134"/>
      <c r="S152" s="134"/>
      <c r="T152" s="159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15" customHeight="1" x14ac:dyDescent="0.25">
      <c r="A153" s="117"/>
      <c r="B153" s="90" t="s">
        <v>295</v>
      </c>
      <c r="C153" s="91"/>
      <c r="D153" s="91"/>
      <c r="E153" s="90"/>
      <c r="F153" s="26">
        <f t="shared" ref="F153:F157" si="58">D153*E153</f>
        <v>0</v>
      </c>
      <c r="G153" s="119">
        <f>F153*'Appeal Budget'!$C$9</f>
        <v>0</v>
      </c>
      <c r="H153" s="120"/>
      <c r="I153" s="121"/>
      <c r="J153" s="122"/>
      <c r="K153" s="157"/>
      <c r="L153" s="192"/>
      <c r="M153" s="158"/>
      <c r="N153" s="158"/>
      <c r="O153" s="159"/>
      <c r="P153" s="160"/>
      <c r="Q153" s="133"/>
      <c r="R153" s="134"/>
      <c r="S153" s="134"/>
      <c r="T153" s="159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5" customHeight="1" x14ac:dyDescent="0.25">
      <c r="A154" s="117"/>
      <c r="B154" s="90" t="s">
        <v>296</v>
      </c>
      <c r="C154" s="91"/>
      <c r="D154" s="91"/>
      <c r="E154" s="90"/>
      <c r="F154" s="26">
        <f t="shared" si="58"/>
        <v>0</v>
      </c>
      <c r="G154" s="119">
        <f>F154*'Appeal Budget'!$C$9</f>
        <v>0</v>
      </c>
      <c r="H154" s="120"/>
      <c r="I154" s="121"/>
      <c r="J154" s="122"/>
      <c r="K154" s="157"/>
      <c r="L154" s="192"/>
      <c r="M154" s="158"/>
      <c r="N154" s="158"/>
      <c r="O154" s="159"/>
      <c r="P154" s="160"/>
      <c r="Q154" s="133"/>
      <c r="R154" s="134"/>
      <c r="S154" s="134"/>
      <c r="T154" s="159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5" customHeight="1" x14ac:dyDescent="0.25">
      <c r="A155" s="117"/>
      <c r="B155" s="90" t="s">
        <v>297</v>
      </c>
      <c r="C155" s="91"/>
      <c r="D155" s="91"/>
      <c r="E155" s="90"/>
      <c r="F155" s="26">
        <f t="shared" si="58"/>
        <v>0</v>
      </c>
      <c r="G155" s="119">
        <f>F155*'Appeal Budget'!$C$9</f>
        <v>0</v>
      </c>
      <c r="H155" s="120"/>
      <c r="I155" s="121"/>
      <c r="J155" s="122"/>
      <c r="K155" s="157"/>
      <c r="L155" s="192"/>
      <c r="M155" s="158"/>
      <c r="N155" s="158"/>
      <c r="O155" s="159"/>
      <c r="P155" s="160"/>
      <c r="Q155" s="133"/>
      <c r="R155" s="134"/>
      <c r="S155" s="134"/>
      <c r="T155" s="159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5" customHeight="1" x14ac:dyDescent="0.25">
      <c r="A156" s="117"/>
      <c r="B156" s="90" t="s">
        <v>298</v>
      </c>
      <c r="C156" s="91"/>
      <c r="D156" s="91"/>
      <c r="E156" s="90"/>
      <c r="F156" s="26">
        <f t="shared" si="58"/>
        <v>0</v>
      </c>
      <c r="G156" s="119">
        <f>F156*'Appeal Budget'!$C$9</f>
        <v>0</v>
      </c>
      <c r="H156" s="120"/>
      <c r="I156" s="121"/>
      <c r="J156" s="122"/>
      <c r="K156" s="157"/>
      <c r="L156" s="192"/>
      <c r="M156" s="158"/>
      <c r="N156" s="158"/>
      <c r="O156" s="159"/>
      <c r="P156" s="160"/>
      <c r="Q156" s="133"/>
      <c r="R156" s="134"/>
      <c r="S156" s="134"/>
      <c r="T156" s="159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5" customHeight="1" thickBot="1" x14ac:dyDescent="0.3">
      <c r="A157" s="117"/>
      <c r="B157" s="90" t="s">
        <v>299</v>
      </c>
      <c r="C157" s="91"/>
      <c r="D157" s="91"/>
      <c r="E157" s="90"/>
      <c r="F157" s="26">
        <f t="shared" si="58"/>
        <v>0</v>
      </c>
      <c r="G157" s="119">
        <f>F157*'Appeal Budget'!$C$9</f>
        <v>0</v>
      </c>
      <c r="H157" s="120"/>
      <c r="I157" s="121"/>
      <c r="J157" s="122"/>
      <c r="K157" s="157"/>
      <c r="L157" s="192"/>
      <c r="M157" s="158"/>
      <c r="N157" s="158"/>
      <c r="O157" s="159"/>
      <c r="P157" s="160"/>
      <c r="Q157" s="133"/>
      <c r="R157" s="134"/>
      <c r="S157" s="134"/>
      <c r="T157" s="159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5" customHeight="1" thickBot="1" x14ac:dyDescent="0.35">
      <c r="A158" s="244"/>
      <c r="B158" s="244" t="s">
        <v>300</v>
      </c>
      <c r="C158" s="244"/>
      <c r="D158" s="248"/>
      <c r="E158" s="249"/>
      <c r="F158" s="248">
        <f t="shared" ref="F158:I158" si="59">F147+F152</f>
        <v>0</v>
      </c>
      <c r="G158" s="335">
        <f t="shared" si="59"/>
        <v>0</v>
      </c>
      <c r="H158" s="354">
        <f t="shared" si="59"/>
        <v>0</v>
      </c>
      <c r="I158" s="355">
        <f t="shared" si="59"/>
        <v>0</v>
      </c>
      <c r="J158" s="353"/>
      <c r="K158" s="157"/>
      <c r="L158" s="192"/>
      <c r="M158" s="158"/>
      <c r="N158" s="158"/>
      <c r="O158" s="159"/>
      <c r="P158" s="160"/>
      <c r="Q158" s="133"/>
      <c r="R158" s="134"/>
      <c r="S158" s="134"/>
      <c r="T158" s="159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5" customHeight="1" x14ac:dyDescent="0.3">
      <c r="A159" s="232"/>
      <c r="B159" s="232"/>
      <c r="C159" s="3"/>
      <c r="D159" s="5"/>
      <c r="E159" s="6"/>
      <c r="F159" s="250" t="e">
        <f>F158/F161</f>
        <v>#DIV/0!</v>
      </c>
      <c r="G159" s="251" t="e">
        <f>(G158/G162)</f>
        <v>#DIV/0!</v>
      </c>
      <c r="H159" s="252"/>
      <c r="I159" s="253"/>
      <c r="J159" s="254"/>
      <c r="K159" s="157"/>
      <c r="L159" s="192"/>
      <c r="M159" s="158"/>
      <c r="N159" s="158"/>
      <c r="O159" s="203"/>
      <c r="P159" s="160"/>
      <c r="Q159" s="133"/>
      <c r="R159" s="134"/>
      <c r="S159" s="134"/>
      <c r="T159" s="20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3" x14ac:dyDescent="0.3">
      <c r="A160" s="7"/>
      <c r="B160" s="3"/>
      <c r="C160" s="3"/>
      <c r="D160" s="5"/>
      <c r="E160" s="6"/>
      <c r="F160" s="6"/>
      <c r="G160" s="3"/>
      <c r="H160" s="214"/>
      <c r="I160" s="3"/>
      <c r="J160" s="215"/>
      <c r="K160" s="225"/>
      <c r="L160" s="226"/>
      <c r="M160" s="227"/>
      <c r="N160" s="227"/>
      <c r="O160" s="255"/>
      <c r="P160" s="229"/>
      <c r="Q160" s="133"/>
      <c r="R160" s="134"/>
      <c r="S160" s="134"/>
      <c r="T160" s="255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0" customHeight="1" thickBot="1" x14ac:dyDescent="0.4">
      <c r="A161" s="256"/>
      <c r="B161" s="257" t="s">
        <v>301</v>
      </c>
      <c r="C161" s="258"/>
      <c r="D161" s="259"/>
      <c r="E161" s="260"/>
      <c r="F161" s="261">
        <f>F144+F158</f>
        <v>0</v>
      </c>
      <c r="G161" s="259">
        <f>G144+G158</f>
        <v>0</v>
      </c>
      <c r="H161" s="262"/>
      <c r="I161" s="263"/>
      <c r="J161" s="264"/>
      <c r="K161" s="265"/>
      <c r="L161" s="266"/>
      <c r="M161" s="267"/>
      <c r="N161" s="267"/>
      <c r="O161" s="268"/>
      <c r="P161" s="269"/>
      <c r="Q161" s="270"/>
      <c r="R161" s="271"/>
      <c r="S161" s="271"/>
      <c r="T161" s="268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13" x14ac:dyDescent="0.3">
      <c r="A162" s="7"/>
      <c r="B162" s="3"/>
      <c r="C162" s="3"/>
      <c r="D162" s="5"/>
      <c r="E162" s="6"/>
      <c r="F162" s="6"/>
      <c r="G162" s="3"/>
      <c r="H162" s="3"/>
      <c r="I162" s="3"/>
      <c r="J162" s="3"/>
      <c r="K162" s="14"/>
      <c r="L162" s="14"/>
      <c r="M162" s="14"/>
      <c r="N162" s="14"/>
      <c r="O162" s="233"/>
      <c r="P162" s="233"/>
      <c r="Q162" s="3"/>
      <c r="R162" s="3"/>
      <c r="S162" s="3"/>
      <c r="T162" s="23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3" x14ac:dyDescent="0.3">
      <c r="A163" s="7"/>
      <c r="B163" s="7" t="s">
        <v>302</v>
      </c>
      <c r="C163" s="3"/>
      <c r="D163" s="5"/>
      <c r="E163" s="6"/>
      <c r="F163" s="5">
        <f t="shared" ref="F163:G163" si="60">F161*0.03</f>
        <v>0</v>
      </c>
      <c r="G163" s="5">
        <f t="shared" si="60"/>
        <v>0</v>
      </c>
      <c r="H163" s="5"/>
      <c r="I163" s="5"/>
      <c r="J163" s="5"/>
      <c r="K163" s="5"/>
      <c r="L163" s="5"/>
      <c r="M163" s="5"/>
      <c r="N163" s="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3" x14ac:dyDescent="0.3">
      <c r="A164" s="7"/>
      <c r="B164" s="3"/>
      <c r="C164" s="3"/>
      <c r="D164" s="5"/>
      <c r="E164" s="6"/>
      <c r="F164" s="6"/>
      <c r="G164" s="3"/>
      <c r="H164" s="3"/>
      <c r="I164" s="3"/>
      <c r="J164" s="3"/>
      <c r="K164" s="5"/>
      <c r="L164" s="5"/>
      <c r="M164" s="5"/>
      <c r="N164" s="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20" customHeight="1" x14ac:dyDescent="0.35">
      <c r="A165" s="272" t="s">
        <v>303</v>
      </c>
      <c r="B165" s="273"/>
      <c r="C165" s="274"/>
      <c r="D165" s="275"/>
      <c r="E165" s="276"/>
      <c r="F165" s="277">
        <f t="shared" ref="F165:G165" si="61">F161+F163</f>
        <v>0</v>
      </c>
      <c r="G165" s="277">
        <f t="shared" si="61"/>
        <v>0</v>
      </c>
      <c r="H165" s="277"/>
      <c r="I165" s="277"/>
      <c r="J165" s="277"/>
      <c r="K165" s="278"/>
      <c r="L165" s="278"/>
      <c r="M165" s="278"/>
      <c r="N165" s="278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</row>
    <row r="166" spans="1:40" ht="12.75" customHeight="1" x14ac:dyDescent="0.3">
      <c r="A166" s="7"/>
      <c r="B166" s="3"/>
      <c r="C166" s="3"/>
      <c r="D166" s="5"/>
      <c r="E166" s="6"/>
      <c r="F166" s="6"/>
      <c r="G166" s="3"/>
      <c r="H166" s="3"/>
      <c r="I166" s="3"/>
      <c r="J166" s="3"/>
      <c r="K166" s="7"/>
      <c r="L166" s="7"/>
      <c r="M166" s="7"/>
      <c r="N166" s="7"/>
      <c r="O166" s="7"/>
      <c r="P166" s="7"/>
      <c r="Q166" s="3"/>
      <c r="R166" s="3"/>
      <c r="S166" s="3"/>
      <c r="T166" s="7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12.75" hidden="1" customHeight="1" x14ac:dyDescent="0.3">
      <c r="A167" s="280" t="s">
        <v>304</v>
      </c>
      <c r="B167" s="281"/>
      <c r="C167" s="281"/>
      <c r="D167" s="282"/>
      <c r="E167" s="283"/>
      <c r="F167" s="284">
        <f>SUM(F165-'Appeal Income'!D26)</f>
        <v>0</v>
      </c>
      <c r="G167" s="284">
        <f>SUM(G165-'Appeal Income'!E26)</f>
        <v>0</v>
      </c>
      <c r="H167" s="280"/>
      <c r="I167" s="280"/>
      <c r="J167" s="28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12.75" hidden="1" customHeight="1" x14ac:dyDescent="0.3">
      <c r="A168" s="7"/>
      <c r="B168" s="3"/>
      <c r="C168" s="3"/>
      <c r="D168" s="5"/>
      <c r="E168" s="6"/>
      <c r="F168" s="6"/>
      <c r="G168" s="3"/>
      <c r="H168" s="3"/>
      <c r="I168" s="3"/>
      <c r="J168" s="3"/>
      <c r="K168" s="7"/>
      <c r="L168" s="7"/>
      <c r="M168" s="7"/>
      <c r="N168" s="7"/>
      <c r="O168" s="7"/>
      <c r="P168" s="7"/>
      <c r="Q168" s="3"/>
      <c r="R168" s="3"/>
      <c r="S168" s="3"/>
      <c r="T168" s="7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12.75" hidden="1" customHeight="1" x14ac:dyDescent="0.3">
      <c r="A169" s="7"/>
      <c r="B169" s="3"/>
      <c r="C169" s="3"/>
      <c r="D169" s="5"/>
      <c r="E169" s="6"/>
      <c r="F169" s="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12.75" customHeight="1" x14ac:dyDescent="0.3">
      <c r="A170" s="7" t="s">
        <v>305</v>
      </c>
      <c r="B170" s="3"/>
      <c r="C170" s="3"/>
      <c r="D170" s="5"/>
      <c r="E170" s="6"/>
      <c r="F170" s="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12.75" customHeight="1" x14ac:dyDescent="0.3">
      <c r="A171" s="7"/>
      <c r="B171" s="3"/>
      <c r="C171" s="3"/>
      <c r="D171" s="5"/>
      <c r="E171" s="6"/>
      <c r="F171" s="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12.75" customHeight="1" x14ac:dyDescent="0.3">
      <c r="A172" s="7"/>
      <c r="B172" s="285" t="s">
        <v>306</v>
      </c>
      <c r="C172" s="3"/>
      <c r="D172" s="286" t="s">
        <v>307</v>
      </c>
      <c r="E172" s="6"/>
      <c r="F172" s="409" t="s">
        <v>308</v>
      </c>
      <c r="G172" s="410"/>
      <c r="H172" s="287"/>
      <c r="I172" s="287"/>
      <c r="J172" s="28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12.75" customHeight="1" x14ac:dyDescent="0.3">
      <c r="A173" s="7"/>
      <c r="B173" s="3"/>
      <c r="C173" s="3"/>
      <c r="D173" s="286"/>
      <c r="E173" s="6"/>
      <c r="F173" s="6"/>
      <c r="G173" s="3"/>
      <c r="H173" s="3"/>
      <c r="I173" s="3"/>
      <c r="J173" s="3"/>
      <c r="K173" s="287"/>
      <c r="L173" s="287"/>
      <c r="M173" s="287"/>
      <c r="N173" s="287"/>
      <c r="O173" s="287"/>
      <c r="P173" s="287"/>
      <c r="Q173" s="3"/>
      <c r="R173" s="3"/>
      <c r="S173" s="3"/>
      <c r="T173" s="287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2.75" customHeight="1" x14ac:dyDescent="0.3">
      <c r="A174" s="7"/>
      <c r="B174" s="3"/>
      <c r="C174" s="3"/>
      <c r="D174" s="5"/>
      <c r="E174" s="6"/>
      <c r="F174" s="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2.75" customHeight="1" x14ac:dyDescent="0.3">
      <c r="A175" s="7"/>
      <c r="B175" s="3"/>
      <c r="C175" s="3"/>
      <c r="D175" s="5"/>
      <c r="E175" s="6"/>
      <c r="F175" s="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2.75" customHeight="1" x14ac:dyDescent="0.3">
      <c r="A176" s="7"/>
      <c r="B176" s="3"/>
      <c r="C176" s="3"/>
      <c r="D176" s="5"/>
      <c r="E176" s="6"/>
      <c r="F176" s="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12.75" customHeight="1" x14ac:dyDescent="0.3">
      <c r="A177" s="7"/>
      <c r="B177" s="3"/>
      <c r="C177" s="3"/>
      <c r="D177" s="5"/>
      <c r="E177" s="6"/>
      <c r="F177" s="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12.75" customHeight="1" x14ac:dyDescent="0.3">
      <c r="A178" s="7"/>
      <c r="B178" s="3"/>
      <c r="C178" s="3"/>
      <c r="D178" s="5"/>
      <c r="E178" s="6"/>
      <c r="F178" s="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12.75" customHeight="1" x14ac:dyDescent="0.3">
      <c r="A179" s="7"/>
      <c r="B179" s="3"/>
      <c r="C179" s="3"/>
      <c r="D179" s="5"/>
      <c r="E179" s="6"/>
      <c r="F179" s="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12.75" customHeight="1" x14ac:dyDescent="0.3">
      <c r="A180" s="7"/>
      <c r="B180" s="3"/>
      <c r="C180" s="3"/>
      <c r="D180" s="5"/>
      <c r="E180" s="6"/>
      <c r="F180" s="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12.75" customHeight="1" x14ac:dyDescent="0.3">
      <c r="A181" s="7"/>
      <c r="B181" s="3"/>
      <c r="C181" s="3"/>
      <c r="D181" s="5"/>
      <c r="E181" s="6"/>
      <c r="F181" s="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12.75" customHeight="1" x14ac:dyDescent="0.3">
      <c r="A182" s="7"/>
      <c r="B182" s="3"/>
      <c r="C182" s="3"/>
      <c r="D182" s="5"/>
      <c r="E182" s="6"/>
      <c r="F182" s="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12.75" customHeight="1" x14ac:dyDescent="0.3">
      <c r="A183" s="7"/>
      <c r="B183" s="3"/>
      <c r="C183" s="3"/>
      <c r="D183" s="5"/>
      <c r="E183" s="6"/>
      <c r="F183" s="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12.75" customHeight="1" x14ac:dyDescent="0.3">
      <c r="A184" s="7"/>
      <c r="B184" s="3"/>
      <c r="C184" s="3"/>
      <c r="D184" s="5"/>
      <c r="E184" s="6"/>
      <c r="F184" s="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12.75" customHeight="1" x14ac:dyDescent="0.3">
      <c r="A185" s="7"/>
      <c r="B185" s="3"/>
      <c r="C185" s="3"/>
      <c r="D185" s="5"/>
      <c r="E185" s="6"/>
      <c r="F185" s="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12.75" customHeight="1" x14ac:dyDescent="0.3">
      <c r="A186" s="7"/>
      <c r="B186" s="3"/>
      <c r="C186" s="3"/>
      <c r="D186" s="5"/>
      <c r="E186" s="6"/>
      <c r="F186" s="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12.75" customHeight="1" x14ac:dyDescent="0.3">
      <c r="A187" s="7"/>
      <c r="B187" s="3"/>
      <c r="C187" s="3"/>
      <c r="D187" s="5"/>
      <c r="E187" s="6"/>
      <c r="F187" s="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12.75" customHeight="1" x14ac:dyDescent="0.3">
      <c r="A188" s="7"/>
      <c r="B188" s="3"/>
      <c r="C188" s="3"/>
      <c r="D188" s="5"/>
      <c r="E188" s="6"/>
      <c r="F188" s="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12.75" customHeight="1" x14ac:dyDescent="0.3">
      <c r="A189" s="7"/>
      <c r="B189" s="3"/>
      <c r="C189" s="3"/>
      <c r="D189" s="5"/>
      <c r="E189" s="6"/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2.75" customHeight="1" x14ac:dyDescent="0.3">
      <c r="A190" s="7"/>
      <c r="B190" s="3"/>
      <c r="C190" s="3"/>
      <c r="D190" s="5"/>
      <c r="E190" s="6"/>
      <c r="F190" s="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2.75" customHeight="1" x14ac:dyDescent="0.3">
      <c r="A191" s="7"/>
      <c r="B191" s="3"/>
      <c r="C191" s="3"/>
      <c r="D191" s="5"/>
      <c r="E191" s="6"/>
      <c r="F191" s="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2.75" customHeight="1" x14ac:dyDescent="0.3">
      <c r="A192" s="7"/>
      <c r="B192" s="3"/>
      <c r="C192" s="3"/>
      <c r="D192" s="5"/>
      <c r="E192" s="6"/>
      <c r="F192" s="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2.75" customHeight="1" x14ac:dyDescent="0.3">
      <c r="A193" s="7"/>
      <c r="B193" s="3"/>
      <c r="C193" s="3"/>
      <c r="D193" s="5"/>
      <c r="E193" s="6"/>
      <c r="F193" s="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2.75" customHeight="1" x14ac:dyDescent="0.3">
      <c r="A194" s="7"/>
      <c r="B194" s="3"/>
      <c r="C194" s="3"/>
      <c r="D194" s="5"/>
      <c r="E194" s="6"/>
      <c r="F194" s="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2.75" customHeight="1" x14ac:dyDescent="0.3">
      <c r="A195" s="7"/>
      <c r="B195" s="3"/>
      <c r="C195" s="3"/>
      <c r="D195" s="5"/>
      <c r="E195" s="6"/>
      <c r="F195" s="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2.75" customHeight="1" x14ac:dyDescent="0.3">
      <c r="A196" s="7"/>
      <c r="B196" s="3"/>
      <c r="C196" s="3"/>
      <c r="D196" s="5"/>
      <c r="E196" s="6"/>
      <c r="F196" s="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2.75" customHeight="1" x14ac:dyDescent="0.3">
      <c r="A197" s="7"/>
      <c r="B197" s="3"/>
      <c r="C197" s="3"/>
      <c r="D197" s="5"/>
      <c r="E197" s="6"/>
      <c r="F197" s="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2.75" customHeight="1" x14ac:dyDescent="0.3">
      <c r="A198" s="7"/>
      <c r="B198" s="3"/>
      <c r="C198" s="3"/>
      <c r="D198" s="5"/>
      <c r="E198" s="6"/>
      <c r="F198" s="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2.75" customHeight="1" x14ac:dyDescent="0.3">
      <c r="A199" s="7"/>
      <c r="B199" s="3"/>
      <c r="C199" s="3"/>
      <c r="D199" s="5"/>
      <c r="E199" s="6"/>
      <c r="F199" s="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12.75" customHeight="1" x14ac:dyDescent="0.3">
      <c r="A200" s="7"/>
      <c r="B200" s="3"/>
      <c r="C200" s="3"/>
      <c r="D200" s="5"/>
      <c r="E200" s="6"/>
      <c r="F200" s="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2.75" customHeight="1" x14ac:dyDescent="0.3">
      <c r="A201" s="7"/>
      <c r="B201" s="3"/>
      <c r="C201" s="3"/>
      <c r="D201" s="5"/>
      <c r="E201" s="6"/>
      <c r="F201" s="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2.75" customHeight="1" x14ac:dyDescent="0.3">
      <c r="A202" s="7"/>
      <c r="B202" s="3"/>
      <c r="C202" s="3"/>
      <c r="D202" s="5"/>
      <c r="E202" s="6"/>
      <c r="F202" s="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2.75" customHeight="1" x14ac:dyDescent="0.3">
      <c r="A203" s="7"/>
      <c r="B203" s="3"/>
      <c r="C203" s="3"/>
      <c r="D203" s="5"/>
      <c r="E203" s="6"/>
      <c r="F203" s="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2.75" customHeight="1" x14ac:dyDescent="0.3">
      <c r="A204" s="7"/>
      <c r="B204" s="3"/>
      <c r="C204" s="3"/>
      <c r="D204" s="5"/>
      <c r="E204" s="6"/>
      <c r="F204" s="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2.75" customHeight="1" x14ac:dyDescent="0.3">
      <c r="A205" s="7"/>
      <c r="B205" s="3"/>
      <c r="C205" s="3"/>
      <c r="D205" s="5"/>
      <c r="E205" s="6"/>
      <c r="F205" s="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12.75" customHeight="1" x14ac:dyDescent="0.3">
      <c r="A206" s="7"/>
      <c r="B206" s="3"/>
      <c r="C206" s="3"/>
      <c r="D206" s="5"/>
      <c r="E206" s="6"/>
      <c r="F206" s="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12.75" customHeight="1" x14ac:dyDescent="0.3">
      <c r="A207" s="7"/>
      <c r="B207" s="3"/>
      <c r="C207" s="3"/>
      <c r="D207" s="5"/>
      <c r="E207" s="6"/>
      <c r="F207" s="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12.75" customHeight="1" x14ac:dyDescent="0.3">
      <c r="A208" s="7"/>
      <c r="B208" s="3"/>
      <c r="C208" s="3"/>
      <c r="D208" s="5"/>
      <c r="E208" s="6"/>
      <c r="F208" s="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12.75" customHeight="1" x14ac:dyDescent="0.3">
      <c r="A209" s="7"/>
      <c r="B209" s="3"/>
      <c r="C209" s="3"/>
      <c r="D209" s="5"/>
      <c r="E209" s="6"/>
      <c r="F209" s="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12.75" customHeight="1" x14ac:dyDescent="0.3">
      <c r="A210" s="7"/>
      <c r="B210" s="3"/>
      <c r="C210" s="3"/>
      <c r="D210" s="5"/>
      <c r="E210" s="6"/>
      <c r="F210" s="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12.75" customHeight="1" x14ac:dyDescent="0.3">
      <c r="A211" s="7"/>
      <c r="B211" s="3"/>
      <c r="C211" s="3"/>
      <c r="D211" s="5"/>
      <c r="E211" s="6"/>
      <c r="F211" s="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12.75" customHeight="1" x14ac:dyDescent="0.3">
      <c r="A212" s="7"/>
      <c r="B212" s="3"/>
      <c r="C212" s="3"/>
      <c r="D212" s="5"/>
      <c r="E212" s="6"/>
      <c r="F212" s="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12.75" customHeight="1" x14ac:dyDescent="0.3">
      <c r="A213" s="7"/>
      <c r="B213" s="3"/>
      <c r="C213" s="3"/>
      <c r="D213" s="5"/>
      <c r="E213" s="6"/>
      <c r="F213" s="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12.75" customHeight="1" x14ac:dyDescent="0.3">
      <c r="A214" s="7"/>
      <c r="B214" s="3"/>
      <c r="C214" s="3"/>
      <c r="D214" s="5"/>
      <c r="E214" s="6"/>
      <c r="F214" s="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12.75" customHeight="1" x14ac:dyDescent="0.3">
      <c r="A215" s="7"/>
      <c r="B215" s="3"/>
      <c r="C215" s="3"/>
      <c r="D215" s="5"/>
      <c r="E215" s="6"/>
      <c r="F215" s="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2.75" customHeight="1" x14ac:dyDescent="0.3">
      <c r="A216" s="7"/>
      <c r="B216" s="3"/>
      <c r="C216" s="3"/>
      <c r="D216" s="5"/>
      <c r="E216" s="6"/>
      <c r="F216" s="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12.75" customHeight="1" x14ac:dyDescent="0.3">
      <c r="A217" s="7"/>
      <c r="B217" s="3"/>
      <c r="C217" s="3"/>
      <c r="D217" s="5"/>
      <c r="E217" s="6"/>
      <c r="F217" s="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12.75" customHeight="1" x14ac:dyDescent="0.3">
      <c r="A218" s="7"/>
      <c r="B218" s="3"/>
      <c r="C218" s="3"/>
      <c r="D218" s="5"/>
      <c r="E218" s="6"/>
      <c r="F218" s="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12.75" customHeight="1" x14ac:dyDescent="0.3">
      <c r="A219" s="7"/>
      <c r="B219" s="3"/>
      <c r="C219" s="3"/>
      <c r="D219" s="5"/>
      <c r="E219" s="6"/>
      <c r="F219" s="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12.75" customHeight="1" x14ac:dyDescent="0.3">
      <c r="A220" s="7"/>
      <c r="B220" s="3"/>
      <c r="C220" s="3"/>
      <c r="D220" s="5"/>
      <c r="E220" s="6"/>
      <c r="F220" s="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12.75" customHeight="1" x14ac:dyDescent="0.3">
      <c r="A221" s="7"/>
      <c r="B221" s="3"/>
      <c r="C221" s="3"/>
      <c r="D221" s="5"/>
      <c r="E221" s="6"/>
      <c r="F221" s="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12.75" customHeight="1" x14ac:dyDescent="0.3">
      <c r="A222" s="7"/>
      <c r="B222" s="3"/>
      <c r="C222" s="3"/>
      <c r="D222" s="5"/>
      <c r="E222" s="6"/>
      <c r="F222" s="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t="12.75" customHeight="1" x14ac:dyDescent="0.3">
      <c r="A223" s="7"/>
      <c r="B223" s="3"/>
      <c r="C223" s="3"/>
      <c r="D223" s="5"/>
      <c r="E223" s="6"/>
      <c r="F223" s="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12.75" customHeight="1" x14ac:dyDescent="0.3">
      <c r="A224" s="7"/>
      <c r="B224" s="3"/>
      <c r="C224" s="3"/>
      <c r="D224" s="5"/>
      <c r="E224" s="6"/>
      <c r="F224" s="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12.75" customHeight="1" x14ac:dyDescent="0.3">
      <c r="A225" s="7"/>
      <c r="B225" s="3"/>
      <c r="C225" s="3"/>
      <c r="D225" s="5"/>
      <c r="E225" s="6"/>
      <c r="F225" s="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12.75" customHeight="1" x14ac:dyDescent="0.3">
      <c r="A226" s="7"/>
      <c r="B226" s="3"/>
      <c r="C226" s="3"/>
      <c r="D226" s="5"/>
      <c r="E226" s="6"/>
      <c r="F226" s="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12.75" customHeight="1" x14ac:dyDescent="0.3">
      <c r="A227" s="7"/>
      <c r="B227" s="3"/>
      <c r="C227" s="3"/>
      <c r="D227" s="5"/>
      <c r="E227" s="6"/>
      <c r="F227" s="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t="12.75" customHeight="1" x14ac:dyDescent="0.3">
      <c r="A228" s="7"/>
      <c r="B228" s="3"/>
      <c r="C228" s="3"/>
      <c r="D228" s="5"/>
      <c r="E228" s="6"/>
      <c r="F228" s="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2.75" customHeight="1" x14ac:dyDescent="0.3">
      <c r="A229" s="7"/>
      <c r="B229" s="3"/>
      <c r="C229" s="3"/>
      <c r="D229" s="5"/>
      <c r="E229" s="6"/>
      <c r="F229" s="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2.75" customHeight="1" x14ac:dyDescent="0.3">
      <c r="A230" s="7"/>
      <c r="B230" s="3"/>
      <c r="C230" s="3"/>
      <c r="D230" s="5"/>
      <c r="E230" s="6"/>
      <c r="F230" s="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2.75" customHeight="1" x14ac:dyDescent="0.3">
      <c r="A231" s="7"/>
      <c r="B231" s="3"/>
      <c r="C231" s="3"/>
      <c r="D231" s="5"/>
      <c r="E231" s="6"/>
      <c r="F231" s="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2.75" customHeight="1" x14ac:dyDescent="0.3">
      <c r="A232" s="7"/>
      <c r="B232" s="3"/>
      <c r="C232" s="3"/>
      <c r="D232" s="5"/>
      <c r="E232" s="6"/>
      <c r="F232" s="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2.75" customHeight="1" x14ac:dyDescent="0.3">
      <c r="A233" s="7"/>
      <c r="B233" s="3"/>
      <c r="C233" s="3"/>
      <c r="D233" s="5"/>
      <c r="E233" s="6"/>
      <c r="F233" s="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2.75" customHeight="1" x14ac:dyDescent="0.3">
      <c r="A234" s="7"/>
      <c r="B234" s="3"/>
      <c r="C234" s="3"/>
      <c r="D234" s="5"/>
      <c r="E234" s="6"/>
      <c r="F234" s="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2.75" customHeight="1" x14ac:dyDescent="0.3">
      <c r="A235" s="7"/>
      <c r="B235" s="3"/>
      <c r="C235" s="3"/>
      <c r="D235" s="5"/>
      <c r="E235" s="6"/>
      <c r="F235" s="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2.75" customHeight="1" x14ac:dyDescent="0.3">
      <c r="A236" s="7"/>
      <c r="B236" s="3"/>
      <c r="C236" s="3"/>
      <c r="D236" s="5"/>
      <c r="E236" s="6"/>
      <c r="F236" s="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2.75" customHeight="1" x14ac:dyDescent="0.3">
      <c r="A237" s="7"/>
      <c r="B237" s="3"/>
      <c r="C237" s="3"/>
      <c r="D237" s="5"/>
      <c r="E237" s="6"/>
      <c r="F237" s="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2.75" customHeight="1" x14ac:dyDescent="0.3">
      <c r="A238" s="7"/>
      <c r="B238" s="3"/>
      <c r="C238" s="3"/>
      <c r="D238" s="5"/>
      <c r="E238" s="6"/>
      <c r="F238" s="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2.75" customHeight="1" x14ac:dyDescent="0.3">
      <c r="A239" s="7"/>
      <c r="B239" s="3"/>
      <c r="C239" s="3"/>
      <c r="D239" s="5"/>
      <c r="E239" s="6"/>
      <c r="F239" s="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t="12.75" customHeight="1" x14ac:dyDescent="0.3">
      <c r="A240" s="7"/>
      <c r="B240" s="3"/>
      <c r="C240" s="3"/>
      <c r="D240" s="5"/>
      <c r="E240" s="6"/>
      <c r="F240" s="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2.75" customHeight="1" x14ac:dyDescent="0.3">
      <c r="A241" s="7"/>
      <c r="B241" s="3"/>
      <c r="C241" s="3"/>
      <c r="D241" s="5"/>
      <c r="E241" s="6"/>
      <c r="F241" s="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t="12.75" customHeight="1" x14ac:dyDescent="0.3">
      <c r="A242" s="7"/>
      <c r="B242" s="3"/>
      <c r="C242" s="3"/>
      <c r="D242" s="5"/>
      <c r="E242" s="6"/>
      <c r="F242" s="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2.75" customHeight="1" x14ac:dyDescent="0.3">
      <c r="A243" s="7"/>
      <c r="B243" s="3"/>
      <c r="C243" s="3"/>
      <c r="D243" s="5"/>
      <c r="E243" s="6"/>
      <c r="F243" s="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2.75" customHeight="1" x14ac:dyDescent="0.3">
      <c r="A244" s="7"/>
      <c r="B244" s="3"/>
      <c r="C244" s="3"/>
      <c r="D244" s="5"/>
      <c r="E244" s="6"/>
      <c r="F244" s="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2.75" customHeight="1" x14ac:dyDescent="0.3">
      <c r="A245" s="7"/>
      <c r="B245" s="3"/>
      <c r="C245" s="3"/>
      <c r="D245" s="5"/>
      <c r="E245" s="6"/>
      <c r="F245" s="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2.75" customHeight="1" x14ac:dyDescent="0.3">
      <c r="A246" s="7"/>
      <c r="B246" s="3"/>
      <c r="C246" s="3"/>
      <c r="D246" s="5"/>
      <c r="E246" s="6"/>
      <c r="F246" s="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2.75" customHeight="1" x14ac:dyDescent="0.3">
      <c r="A247" s="7"/>
      <c r="B247" s="3"/>
      <c r="C247" s="3"/>
      <c r="D247" s="5"/>
      <c r="E247" s="6"/>
      <c r="F247" s="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2.75" customHeight="1" x14ac:dyDescent="0.3">
      <c r="A248" s="7"/>
      <c r="B248" s="3"/>
      <c r="C248" s="3"/>
      <c r="D248" s="5"/>
      <c r="E248" s="6"/>
      <c r="F248" s="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2.75" customHeight="1" x14ac:dyDescent="0.3">
      <c r="A249" s="7"/>
      <c r="B249" s="3"/>
      <c r="C249" s="3"/>
      <c r="D249" s="5"/>
      <c r="E249" s="6"/>
      <c r="F249" s="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2.75" customHeight="1" x14ac:dyDescent="0.3">
      <c r="A250" s="7"/>
      <c r="B250" s="3"/>
      <c r="C250" s="3"/>
      <c r="D250" s="5"/>
      <c r="E250" s="6"/>
      <c r="F250" s="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2.75" customHeight="1" x14ac:dyDescent="0.3">
      <c r="A251" s="7"/>
      <c r="B251" s="3"/>
      <c r="C251" s="3"/>
      <c r="D251" s="5"/>
      <c r="E251" s="6"/>
      <c r="F251" s="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2.75" customHeight="1" x14ac:dyDescent="0.3">
      <c r="A252" s="7"/>
      <c r="B252" s="3"/>
      <c r="C252" s="3"/>
      <c r="D252" s="5"/>
      <c r="E252" s="6"/>
      <c r="F252" s="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2.75" customHeight="1" x14ac:dyDescent="0.3">
      <c r="A253" s="7"/>
      <c r="B253" s="3"/>
      <c r="C253" s="3"/>
      <c r="D253" s="5"/>
      <c r="E253" s="6"/>
      <c r="F253" s="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2.75" customHeight="1" x14ac:dyDescent="0.3">
      <c r="A254" s="7"/>
      <c r="B254" s="3"/>
      <c r="C254" s="3"/>
      <c r="D254" s="5"/>
      <c r="E254" s="6"/>
      <c r="F254" s="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2.75" customHeight="1" x14ac:dyDescent="0.3">
      <c r="A255" s="7"/>
      <c r="B255" s="3"/>
      <c r="C255" s="3"/>
      <c r="D255" s="5"/>
      <c r="E255" s="6"/>
      <c r="F255" s="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2.75" customHeight="1" x14ac:dyDescent="0.3">
      <c r="A256" s="7"/>
      <c r="B256" s="3"/>
      <c r="C256" s="3"/>
      <c r="D256" s="5"/>
      <c r="E256" s="6"/>
      <c r="F256" s="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2.75" customHeight="1" x14ac:dyDescent="0.3">
      <c r="A257" s="7"/>
      <c r="B257" s="3"/>
      <c r="C257" s="3"/>
      <c r="D257" s="5"/>
      <c r="E257" s="6"/>
      <c r="F257" s="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2.75" customHeight="1" x14ac:dyDescent="0.3">
      <c r="A258" s="7"/>
      <c r="B258" s="3"/>
      <c r="C258" s="3"/>
      <c r="D258" s="5"/>
      <c r="E258" s="6"/>
      <c r="F258" s="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2.75" customHeight="1" x14ac:dyDescent="0.3">
      <c r="A259" s="7"/>
      <c r="B259" s="3"/>
      <c r="C259" s="3"/>
      <c r="D259" s="5"/>
      <c r="E259" s="6"/>
      <c r="F259" s="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2.75" customHeight="1" x14ac:dyDescent="0.3">
      <c r="A260" s="7"/>
      <c r="B260" s="3"/>
      <c r="C260" s="3"/>
      <c r="D260" s="5"/>
      <c r="E260" s="6"/>
      <c r="F260" s="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2.75" customHeight="1" x14ac:dyDescent="0.3">
      <c r="A261" s="7"/>
      <c r="B261" s="3"/>
      <c r="C261" s="3"/>
      <c r="D261" s="5"/>
      <c r="E261" s="6"/>
      <c r="F261" s="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2.75" customHeight="1" x14ac:dyDescent="0.3">
      <c r="A262" s="7"/>
      <c r="B262" s="3"/>
      <c r="C262" s="3"/>
      <c r="D262" s="5"/>
      <c r="E262" s="6"/>
      <c r="F262" s="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2.75" customHeight="1" x14ac:dyDescent="0.3">
      <c r="A263" s="7"/>
      <c r="B263" s="3"/>
      <c r="C263" s="3"/>
      <c r="D263" s="5"/>
      <c r="E263" s="6"/>
      <c r="F263" s="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2.75" customHeight="1" x14ac:dyDescent="0.3">
      <c r="A264" s="7"/>
      <c r="B264" s="3"/>
      <c r="C264" s="3"/>
      <c r="D264" s="5"/>
      <c r="E264" s="6"/>
      <c r="F264" s="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2.75" customHeight="1" x14ac:dyDescent="0.3">
      <c r="A265" s="7"/>
      <c r="B265" s="3"/>
      <c r="C265" s="3"/>
      <c r="D265" s="5"/>
      <c r="E265" s="6"/>
      <c r="F265" s="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2.75" customHeight="1" x14ac:dyDescent="0.3">
      <c r="A266" s="7"/>
      <c r="B266" s="3"/>
      <c r="C266" s="3"/>
      <c r="D266" s="5"/>
      <c r="E266" s="6"/>
      <c r="F266" s="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2.75" customHeight="1" x14ac:dyDescent="0.3">
      <c r="A267" s="7"/>
      <c r="B267" s="3"/>
      <c r="C267" s="3"/>
      <c r="D267" s="5"/>
      <c r="E267" s="6"/>
      <c r="F267" s="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2.75" customHeight="1" x14ac:dyDescent="0.3">
      <c r="A268" s="7"/>
      <c r="B268" s="3"/>
      <c r="C268" s="3"/>
      <c r="D268" s="5"/>
      <c r="E268" s="6"/>
      <c r="F268" s="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2.75" customHeight="1" x14ac:dyDescent="0.3">
      <c r="A269" s="7"/>
      <c r="B269" s="3"/>
      <c r="C269" s="3"/>
      <c r="D269" s="5"/>
      <c r="E269" s="6"/>
      <c r="F269" s="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2.75" customHeight="1" x14ac:dyDescent="0.3">
      <c r="A270" s="7"/>
      <c r="B270" s="3"/>
      <c r="C270" s="3"/>
      <c r="D270" s="5"/>
      <c r="E270" s="6"/>
      <c r="F270" s="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2.75" customHeight="1" x14ac:dyDescent="0.3">
      <c r="A271" s="7"/>
      <c r="B271" s="3"/>
      <c r="C271" s="3"/>
      <c r="D271" s="5"/>
      <c r="E271" s="6"/>
      <c r="F271" s="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2.75" customHeight="1" x14ac:dyDescent="0.3">
      <c r="A272" s="7"/>
      <c r="B272" s="3"/>
      <c r="C272" s="3"/>
      <c r="D272" s="5"/>
      <c r="E272" s="6"/>
      <c r="F272" s="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2.75" customHeight="1" x14ac:dyDescent="0.3">
      <c r="A273" s="7"/>
      <c r="B273" s="3"/>
      <c r="C273" s="3"/>
      <c r="D273" s="5"/>
      <c r="E273" s="6"/>
      <c r="F273" s="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2.75" customHeight="1" x14ac:dyDescent="0.3">
      <c r="A274" s="7"/>
      <c r="B274" s="3"/>
      <c r="C274" s="3"/>
      <c r="D274" s="5"/>
      <c r="E274" s="6"/>
      <c r="F274" s="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2.75" customHeight="1" x14ac:dyDescent="0.3">
      <c r="A275" s="7"/>
      <c r="B275" s="3"/>
      <c r="C275" s="3"/>
      <c r="D275" s="5"/>
      <c r="E275" s="6"/>
      <c r="F275" s="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2.75" customHeight="1" x14ac:dyDescent="0.3">
      <c r="A276" s="7"/>
      <c r="B276" s="3"/>
      <c r="C276" s="3"/>
      <c r="D276" s="5"/>
      <c r="E276" s="6"/>
      <c r="F276" s="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2.75" customHeight="1" x14ac:dyDescent="0.3">
      <c r="A277" s="7"/>
      <c r="B277" s="3"/>
      <c r="C277" s="3"/>
      <c r="D277" s="5"/>
      <c r="E277" s="6"/>
      <c r="F277" s="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2.75" customHeight="1" x14ac:dyDescent="0.3">
      <c r="A278" s="7"/>
      <c r="B278" s="3"/>
      <c r="C278" s="3"/>
      <c r="D278" s="5"/>
      <c r="E278" s="6"/>
      <c r="F278" s="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2.75" customHeight="1" x14ac:dyDescent="0.3">
      <c r="A279" s="7"/>
      <c r="B279" s="3"/>
      <c r="C279" s="3"/>
      <c r="D279" s="5"/>
      <c r="E279" s="6"/>
      <c r="F279" s="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2.75" customHeight="1" x14ac:dyDescent="0.3">
      <c r="A280" s="7"/>
      <c r="B280" s="3"/>
      <c r="C280" s="3"/>
      <c r="D280" s="5"/>
      <c r="E280" s="6"/>
      <c r="F280" s="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2.75" customHeight="1" x14ac:dyDescent="0.3">
      <c r="A281" s="7"/>
      <c r="B281" s="3"/>
      <c r="C281" s="3"/>
      <c r="D281" s="5"/>
      <c r="E281" s="6"/>
      <c r="F281" s="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2.75" customHeight="1" x14ac:dyDescent="0.3">
      <c r="A282" s="7"/>
      <c r="B282" s="3"/>
      <c r="C282" s="3"/>
      <c r="D282" s="5"/>
      <c r="E282" s="6"/>
      <c r="F282" s="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2.75" customHeight="1" x14ac:dyDescent="0.3">
      <c r="A283" s="7"/>
      <c r="B283" s="3"/>
      <c r="C283" s="3"/>
      <c r="D283" s="5"/>
      <c r="E283" s="6"/>
      <c r="F283" s="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2.75" customHeight="1" x14ac:dyDescent="0.3">
      <c r="A284" s="7"/>
      <c r="B284" s="3"/>
      <c r="C284" s="3"/>
      <c r="D284" s="5"/>
      <c r="E284" s="6"/>
      <c r="F284" s="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2.75" customHeight="1" x14ac:dyDescent="0.3">
      <c r="A285" s="7"/>
      <c r="B285" s="3"/>
      <c r="C285" s="3"/>
      <c r="D285" s="5"/>
      <c r="E285" s="6"/>
      <c r="F285" s="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2.75" customHeight="1" x14ac:dyDescent="0.3">
      <c r="A286" s="7"/>
      <c r="B286" s="3"/>
      <c r="C286" s="3"/>
      <c r="D286" s="5"/>
      <c r="E286" s="6"/>
      <c r="F286" s="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2.75" customHeight="1" x14ac:dyDescent="0.3">
      <c r="A287" s="7"/>
      <c r="B287" s="3"/>
      <c r="C287" s="3"/>
      <c r="D287" s="5"/>
      <c r="E287" s="6"/>
      <c r="F287" s="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2.75" customHeight="1" x14ac:dyDescent="0.3">
      <c r="A288" s="7"/>
      <c r="B288" s="3"/>
      <c r="C288" s="3"/>
      <c r="D288" s="5"/>
      <c r="E288" s="6"/>
      <c r="F288" s="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2.75" customHeight="1" x14ac:dyDescent="0.3">
      <c r="A289" s="7"/>
      <c r="B289" s="3"/>
      <c r="C289" s="3"/>
      <c r="D289" s="5"/>
      <c r="E289" s="6"/>
      <c r="F289" s="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2.75" customHeight="1" x14ac:dyDescent="0.3">
      <c r="A290" s="7"/>
      <c r="B290" s="3"/>
      <c r="C290" s="3"/>
      <c r="D290" s="5"/>
      <c r="E290" s="6"/>
      <c r="F290" s="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2.75" customHeight="1" x14ac:dyDescent="0.3">
      <c r="A291" s="7"/>
      <c r="B291" s="3"/>
      <c r="C291" s="3"/>
      <c r="D291" s="5"/>
      <c r="E291" s="6"/>
      <c r="F291" s="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2.75" customHeight="1" x14ac:dyDescent="0.3">
      <c r="A292" s="7"/>
      <c r="B292" s="3"/>
      <c r="C292" s="3"/>
      <c r="D292" s="5"/>
      <c r="E292" s="6"/>
      <c r="F292" s="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2.75" customHeight="1" x14ac:dyDescent="0.3">
      <c r="A293" s="7"/>
      <c r="B293" s="3"/>
      <c r="C293" s="3"/>
      <c r="D293" s="5"/>
      <c r="E293" s="6"/>
      <c r="F293" s="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2.75" customHeight="1" x14ac:dyDescent="0.3">
      <c r="A294" s="7"/>
      <c r="B294" s="3"/>
      <c r="C294" s="3"/>
      <c r="D294" s="5"/>
      <c r="E294" s="6"/>
      <c r="F294" s="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2.75" customHeight="1" x14ac:dyDescent="0.3">
      <c r="A295" s="7"/>
      <c r="B295" s="3"/>
      <c r="C295" s="3"/>
      <c r="D295" s="5"/>
      <c r="E295" s="6"/>
      <c r="F295" s="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2.75" customHeight="1" x14ac:dyDescent="0.3">
      <c r="A296" s="7"/>
      <c r="B296" s="3"/>
      <c r="C296" s="3"/>
      <c r="D296" s="5"/>
      <c r="E296" s="6"/>
      <c r="F296" s="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2.75" customHeight="1" x14ac:dyDescent="0.3">
      <c r="A297" s="7"/>
      <c r="B297" s="3"/>
      <c r="C297" s="3"/>
      <c r="D297" s="5"/>
      <c r="E297" s="6"/>
      <c r="F297" s="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2.75" customHeight="1" x14ac:dyDescent="0.3">
      <c r="A298" s="7"/>
      <c r="B298" s="3"/>
      <c r="C298" s="3"/>
      <c r="D298" s="5"/>
      <c r="E298" s="6"/>
      <c r="F298" s="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2.75" customHeight="1" x14ac:dyDescent="0.3">
      <c r="A299" s="7"/>
      <c r="B299" s="3"/>
      <c r="C299" s="3"/>
      <c r="D299" s="5"/>
      <c r="E299" s="6"/>
      <c r="F299" s="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2.75" customHeight="1" x14ac:dyDescent="0.3">
      <c r="A300" s="7"/>
      <c r="B300" s="3"/>
      <c r="C300" s="3"/>
      <c r="D300" s="5"/>
      <c r="E300" s="6"/>
      <c r="F300" s="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2.75" customHeight="1" x14ac:dyDescent="0.3">
      <c r="A301" s="7"/>
      <c r="B301" s="3"/>
      <c r="C301" s="3"/>
      <c r="D301" s="5"/>
      <c r="E301" s="6"/>
      <c r="F301" s="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2.75" customHeight="1" x14ac:dyDescent="0.3">
      <c r="A302" s="7"/>
      <c r="B302" s="3"/>
      <c r="C302" s="3"/>
      <c r="D302" s="5"/>
      <c r="E302" s="6"/>
      <c r="F302" s="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2.75" customHeight="1" x14ac:dyDescent="0.3">
      <c r="A303" s="7"/>
      <c r="B303" s="3"/>
      <c r="C303" s="3"/>
      <c r="D303" s="5"/>
      <c r="E303" s="6"/>
      <c r="F303" s="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2.75" customHeight="1" x14ac:dyDescent="0.3">
      <c r="A304" s="7"/>
      <c r="B304" s="3"/>
      <c r="C304" s="3"/>
      <c r="D304" s="5"/>
      <c r="E304" s="6"/>
      <c r="F304" s="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2.75" customHeight="1" x14ac:dyDescent="0.3">
      <c r="A305" s="7"/>
      <c r="B305" s="3"/>
      <c r="C305" s="3"/>
      <c r="D305" s="5"/>
      <c r="E305" s="6"/>
      <c r="F305" s="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2.75" customHeight="1" x14ac:dyDescent="0.3">
      <c r="A306" s="7"/>
      <c r="B306" s="3"/>
      <c r="C306" s="3"/>
      <c r="D306" s="5"/>
      <c r="E306" s="6"/>
      <c r="F306" s="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2.75" customHeight="1" x14ac:dyDescent="0.3">
      <c r="A307" s="7"/>
      <c r="B307" s="3"/>
      <c r="C307" s="3"/>
      <c r="D307" s="5"/>
      <c r="E307" s="6"/>
      <c r="F307" s="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2.75" customHeight="1" x14ac:dyDescent="0.3">
      <c r="A308" s="7"/>
      <c r="B308" s="3"/>
      <c r="C308" s="3"/>
      <c r="D308" s="5"/>
      <c r="E308" s="6"/>
      <c r="F308" s="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2.75" customHeight="1" x14ac:dyDescent="0.3">
      <c r="A309" s="7"/>
      <c r="B309" s="3"/>
      <c r="C309" s="3"/>
      <c r="D309" s="5"/>
      <c r="E309" s="6"/>
      <c r="F309" s="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2.75" customHeight="1" x14ac:dyDescent="0.3">
      <c r="A310" s="7"/>
      <c r="B310" s="3"/>
      <c r="C310" s="3"/>
      <c r="D310" s="5"/>
      <c r="E310" s="6"/>
      <c r="F310" s="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2.75" customHeight="1" x14ac:dyDescent="0.3">
      <c r="A311" s="7"/>
      <c r="B311" s="3"/>
      <c r="C311" s="3"/>
      <c r="D311" s="5"/>
      <c r="E311" s="6"/>
      <c r="F311" s="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2.75" customHeight="1" x14ac:dyDescent="0.3">
      <c r="A312" s="7"/>
      <c r="B312" s="3"/>
      <c r="C312" s="3"/>
      <c r="D312" s="5"/>
      <c r="E312" s="6"/>
      <c r="F312" s="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2.75" customHeight="1" x14ac:dyDescent="0.3">
      <c r="A313" s="7"/>
      <c r="B313" s="3"/>
      <c r="C313" s="3"/>
      <c r="D313" s="5"/>
      <c r="E313" s="6"/>
      <c r="F313" s="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2.75" customHeight="1" x14ac:dyDescent="0.3">
      <c r="A314" s="7"/>
      <c r="B314" s="3"/>
      <c r="C314" s="3"/>
      <c r="D314" s="5"/>
      <c r="E314" s="6"/>
      <c r="F314" s="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2.75" customHeight="1" x14ac:dyDescent="0.3">
      <c r="A315" s="7"/>
      <c r="B315" s="3"/>
      <c r="C315" s="3"/>
      <c r="D315" s="5"/>
      <c r="E315" s="6"/>
      <c r="F315" s="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2.75" customHeight="1" x14ac:dyDescent="0.3">
      <c r="A316" s="7"/>
      <c r="B316" s="3"/>
      <c r="C316" s="3"/>
      <c r="D316" s="5"/>
      <c r="E316" s="6"/>
      <c r="F316" s="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2.75" customHeight="1" x14ac:dyDescent="0.3">
      <c r="A317" s="7"/>
      <c r="B317" s="3"/>
      <c r="C317" s="3"/>
      <c r="D317" s="5"/>
      <c r="E317" s="6"/>
      <c r="F317" s="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2.75" customHeight="1" x14ac:dyDescent="0.3">
      <c r="A318" s="7"/>
      <c r="B318" s="3"/>
      <c r="C318" s="3"/>
      <c r="D318" s="5"/>
      <c r="E318" s="6"/>
      <c r="F318" s="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2.75" customHeight="1" x14ac:dyDescent="0.3">
      <c r="A319" s="7"/>
      <c r="B319" s="3"/>
      <c r="C319" s="3"/>
      <c r="D319" s="5"/>
      <c r="E319" s="6"/>
      <c r="F319" s="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2.75" customHeight="1" x14ac:dyDescent="0.3">
      <c r="A320" s="7"/>
      <c r="B320" s="3"/>
      <c r="C320" s="3"/>
      <c r="D320" s="5"/>
      <c r="E320" s="6"/>
      <c r="F320" s="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2.75" customHeight="1" x14ac:dyDescent="0.3">
      <c r="A321" s="7"/>
      <c r="B321" s="3"/>
      <c r="C321" s="3"/>
      <c r="D321" s="5"/>
      <c r="E321" s="6"/>
      <c r="F321" s="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2.75" customHeight="1" x14ac:dyDescent="0.3">
      <c r="A322" s="7"/>
      <c r="B322" s="3"/>
      <c r="C322" s="3"/>
      <c r="D322" s="5"/>
      <c r="E322" s="6"/>
      <c r="F322" s="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2.75" customHeight="1" x14ac:dyDescent="0.3">
      <c r="A323" s="7"/>
      <c r="B323" s="3"/>
      <c r="C323" s="3"/>
      <c r="D323" s="5"/>
      <c r="E323" s="6"/>
      <c r="F323" s="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2.75" customHeight="1" x14ac:dyDescent="0.3">
      <c r="A324" s="7"/>
      <c r="B324" s="3"/>
      <c r="C324" s="3"/>
      <c r="D324" s="5"/>
      <c r="E324" s="6"/>
      <c r="F324" s="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2.75" customHeight="1" x14ac:dyDescent="0.3">
      <c r="A325" s="7"/>
      <c r="B325" s="3"/>
      <c r="C325" s="3"/>
      <c r="D325" s="5"/>
      <c r="E325" s="6"/>
      <c r="F325" s="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2.75" customHeight="1" x14ac:dyDescent="0.3">
      <c r="A326" s="7"/>
      <c r="B326" s="3"/>
      <c r="C326" s="3"/>
      <c r="D326" s="5"/>
      <c r="E326" s="6"/>
      <c r="F326" s="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2.75" customHeight="1" x14ac:dyDescent="0.3">
      <c r="A327" s="7"/>
      <c r="B327" s="3"/>
      <c r="C327" s="3"/>
      <c r="D327" s="5"/>
      <c r="E327" s="6"/>
      <c r="F327" s="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2.75" customHeight="1" x14ac:dyDescent="0.3">
      <c r="A328" s="7"/>
      <c r="B328" s="3"/>
      <c r="C328" s="3"/>
      <c r="D328" s="5"/>
      <c r="E328" s="6"/>
      <c r="F328" s="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2.75" customHeight="1" x14ac:dyDescent="0.3">
      <c r="A329" s="7"/>
      <c r="B329" s="3"/>
      <c r="C329" s="3"/>
      <c r="D329" s="5"/>
      <c r="E329" s="6"/>
      <c r="F329" s="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2.75" customHeight="1" x14ac:dyDescent="0.3">
      <c r="A330" s="7"/>
      <c r="B330" s="3"/>
      <c r="C330" s="3"/>
      <c r="D330" s="5"/>
      <c r="E330" s="6"/>
      <c r="F330" s="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2.75" customHeight="1" x14ac:dyDescent="0.3">
      <c r="A331" s="7"/>
      <c r="B331" s="3"/>
      <c r="C331" s="3"/>
      <c r="D331" s="5"/>
      <c r="E331" s="6"/>
      <c r="F331" s="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2.75" customHeight="1" x14ac:dyDescent="0.3">
      <c r="A332" s="7"/>
      <c r="B332" s="3"/>
      <c r="C332" s="3"/>
      <c r="D332" s="5"/>
      <c r="E332" s="6"/>
      <c r="F332" s="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2.75" customHeight="1" x14ac:dyDescent="0.3">
      <c r="A333" s="7"/>
      <c r="B333" s="3"/>
      <c r="C333" s="3"/>
      <c r="D333" s="5"/>
      <c r="E333" s="6"/>
      <c r="F333" s="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2.75" customHeight="1" x14ac:dyDescent="0.3">
      <c r="A334" s="7"/>
      <c r="B334" s="3"/>
      <c r="C334" s="3"/>
      <c r="D334" s="5"/>
      <c r="E334" s="6"/>
      <c r="F334" s="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2.75" customHeight="1" x14ac:dyDescent="0.3">
      <c r="A335" s="7"/>
      <c r="B335" s="3"/>
      <c r="C335" s="3"/>
      <c r="D335" s="5"/>
      <c r="E335" s="6"/>
      <c r="F335" s="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2.75" customHeight="1" x14ac:dyDescent="0.3">
      <c r="A336" s="7"/>
      <c r="B336" s="3"/>
      <c r="C336" s="3"/>
      <c r="D336" s="5"/>
      <c r="E336" s="6"/>
      <c r="F336" s="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2.75" customHeight="1" x14ac:dyDescent="0.3">
      <c r="A337" s="7"/>
      <c r="B337" s="3"/>
      <c r="C337" s="3"/>
      <c r="D337" s="5"/>
      <c r="E337" s="6"/>
      <c r="F337" s="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2.75" customHeight="1" x14ac:dyDescent="0.3">
      <c r="A338" s="7"/>
      <c r="B338" s="3"/>
      <c r="C338" s="3"/>
      <c r="D338" s="5"/>
      <c r="E338" s="6"/>
      <c r="F338" s="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2.75" customHeight="1" x14ac:dyDescent="0.3">
      <c r="A339" s="7"/>
      <c r="B339" s="3"/>
      <c r="C339" s="3"/>
      <c r="D339" s="5"/>
      <c r="E339" s="6"/>
      <c r="F339" s="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2.75" customHeight="1" x14ac:dyDescent="0.3">
      <c r="A340" s="7"/>
      <c r="B340" s="3"/>
      <c r="C340" s="3"/>
      <c r="D340" s="5"/>
      <c r="E340" s="6"/>
      <c r="F340" s="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2.75" customHeight="1" x14ac:dyDescent="0.3">
      <c r="A341" s="7"/>
      <c r="B341" s="3"/>
      <c r="C341" s="3"/>
      <c r="D341" s="5"/>
      <c r="E341" s="6"/>
      <c r="F341" s="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2.75" customHeight="1" x14ac:dyDescent="0.3">
      <c r="A342" s="7"/>
      <c r="B342" s="3"/>
      <c r="C342" s="3"/>
      <c r="D342" s="5"/>
      <c r="E342" s="6"/>
      <c r="F342" s="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2.75" customHeight="1" x14ac:dyDescent="0.3">
      <c r="A343" s="7"/>
      <c r="B343" s="3"/>
      <c r="C343" s="3"/>
      <c r="D343" s="5"/>
      <c r="E343" s="6"/>
      <c r="F343" s="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2.75" customHeight="1" x14ac:dyDescent="0.3">
      <c r="A344" s="7"/>
      <c r="B344" s="3"/>
      <c r="C344" s="3"/>
      <c r="D344" s="5"/>
      <c r="E344" s="6"/>
      <c r="F344" s="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2.75" customHeight="1" x14ac:dyDescent="0.3">
      <c r="A345" s="7"/>
      <c r="B345" s="3"/>
      <c r="C345" s="3"/>
      <c r="D345" s="5"/>
      <c r="E345" s="6"/>
      <c r="F345" s="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2.75" customHeight="1" x14ac:dyDescent="0.3">
      <c r="A346" s="7"/>
      <c r="B346" s="3"/>
      <c r="C346" s="3"/>
      <c r="D346" s="5"/>
      <c r="E346" s="6"/>
      <c r="F346" s="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2.75" customHeight="1" x14ac:dyDescent="0.3">
      <c r="A347" s="7"/>
      <c r="B347" s="3"/>
      <c r="C347" s="3"/>
      <c r="D347" s="5"/>
      <c r="E347" s="6"/>
      <c r="F347" s="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2.75" customHeight="1" x14ac:dyDescent="0.3">
      <c r="A348" s="7"/>
      <c r="B348" s="3"/>
      <c r="C348" s="3"/>
      <c r="D348" s="5"/>
      <c r="E348" s="6"/>
      <c r="F348" s="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2.75" customHeight="1" x14ac:dyDescent="0.3">
      <c r="A349" s="7"/>
      <c r="B349" s="3"/>
      <c r="C349" s="3"/>
      <c r="D349" s="5"/>
      <c r="E349" s="6"/>
      <c r="F349" s="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2.75" customHeight="1" x14ac:dyDescent="0.3">
      <c r="A350" s="7"/>
      <c r="B350" s="3"/>
      <c r="C350" s="3"/>
      <c r="D350" s="5"/>
      <c r="E350" s="6"/>
      <c r="F350" s="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2.75" customHeight="1" x14ac:dyDescent="0.3">
      <c r="A351" s="7"/>
      <c r="B351" s="3"/>
      <c r="C351" s="3"/>
      <c r="D351" s="5"/>
      <c r="E351" s="6"/>
      <c r="F351" s="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2.75" customHeight="1" x14ac:dyDescent="0.3">
      <c r="A352" s="7"/>
      <c r="B352" s="3"/>
      <c r="C352" s="3"/>
      <c r="D352" s="5"/>
      <c r="E352" s="6"/>
      <c r="F352" s="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2.75" customHeight="1" x14ac:dyDescent="0.3">
      <c r="A353" s="7"/>
      <c r="B353" s="3"/>
      <c r="C353" s="3"/>
      <c r="D353" s="5"/>
      <c r="E353" s="6"/>
      <c r="F353" s="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2.75" customHeight="1" x14ac:dyDescent="0.3">
      <c r="A354" s="7"/>
      <c r="B354" s="3"/>
      <c r="C354" s="3"/>
      <c r="D354" s="5"/>
      <c r="E354" s="6"/>
      <c r="F354" s="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2.75" customHeight="1" x14ac:dyDescent="0.3">
      <c r="A355" s="7"/>
      <c r="B355" s="3"/>
      <c r="C355" s="3"/>
      <c r="D355" s="5"/>
      <c r="E355" s="6"/>
      <c r="F355" s="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2.75" customHeight="1" x14ac:dyDescent="0.3">
      <c r="A356" s="7"/>
      <c r="B356" s="3"/>
      <c r="C356" s="3"/>
      <c r="D356" s="5"/>
      <c r="E356" s="6"/>
      <c r="F356" s="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2.75" customHeight="1" x14ac:dyDescent="0.3">
      <c r="A357" s="7"/>
      <c r="B357" s="3"/>
      <c r="C357" s="3"/>
      <c r="D357" s="5"/>
      <c r="E357" s="6"/>
      <c r="F357" s="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2.75" customHeight="1" x14ac:dyDescent="0.3">
      <c r="A358" s="7"/>
      <c r="B358" s="3"/>
      <c r="C358" s="3"/>
      <c r="D358" s="5"/>
      <c r="E358" s="6"/>
      <c r="F358" s="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2.75" customHeight="1" x14ac:dyDescent="0.3">
      <c r="A359" s="7"/>
      <c r="B359" s="3"/>
      <c r="C359" s="3"/>
      <c r="D359" s="5"/>
      <c r="E359" s="6"/>
      <c r="F359" s="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2.75" customHeight="1" x14ac:dyDescent="0.3">
      <c r="A360" s="7"/>
      <c r="B360" s="3"/>
      <c r="C360" s="3"/>
      <c r="D360" s="5"/>
      <c r="E360" s="6"/>
      <c r="F360" s="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2.75" customHeight="1" x14ac:dyDescent="0.3">
      <c r="A361" s="7"/>
      <c r="B361" s="3"/>
      <c r="C361" s="3"/>
      <c r="D361" s="5"/>
      <c r="E361" s="6"/>
      <c r="F361" s="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2.75" customHeight="1" x14ac:dyDescent="0.3">
      <c r="A362" s="7"/>
      <c r="B362" s="3"/>
      <c r="C362" s="3"/>
      <c r="D362" s="5"/>
      <c r="E362" s="6"/>
      <c r="F362" s="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2.75" customHeight="1" x14ac:dyDescent="0.3">
      <c r="A363" s="7"/>
      <c r="B363" s="3"/>
      <c r="C363" s="3"/>
      <c r="D363" s="5"/>
      <c r="E363" s="6"/>
      <c r="F363" s="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2.75" customHeight="1" x14ac:dyDescent="0.3">
      <c r="A364" s="7"/>
      <c r="B364" s="3"/>
      <c r="C364" s="3"/>
      <c r="D364" s="5"/>
      <c r="E364" s="6"/>
      <c r="F364" s="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2.75" customHeight="1" x14ac:dyDescent="0.3">
      <c r="A365" s="7"/>
      <c r="B365" s="3"/>
      <c r="C365" s="3"/>
      <c r="D365" s="5"/>
      <c r="E365" s="6"/>
      <c r="F365" s="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2.75" customHeight="1" x14ac:dyDescent="0.3">
      <c r="A366" s="7"/>
      <c r="B366" s="3"/>
      <c r="C366" s="3"/>
      <c r="D366" s="5"/>
      <c r="E366" s="6"/>
      <c r="F366" s="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2.75" customHeight="1" x14ac:dyDescent="0.3">
      <c r="A367" s="7"/>
      <c r="B367" s="3"/>
      <c r="C367" s="3"/>
      <c r="D367" s="5"/>
      <c r="E367" s="6"/>
      <c r="F367" s="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2.75" customHeight="1" x14ac:dyDescent="0.3">
      <c r="A368" s="7"/>
      <c r="B368" s="3"/>
      <c r="C368" s="3"/>
      <c r="D368" s="5"/>
      <c r="E368" s="6"/>
      <c r="F368" s="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2.75" customHeight="1" x14ac:dyDescent="0.3">
      <c r="A369" s="7"/>
      <c r="B369" s="3"/>
      <c r="C369" s="3"/>
      <c r="D369" s="5"/>
      <c r="E369" s="6"/>
      <c r="F369" s="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2.75" customHeight="1" x14ac:dyDescent="0.3">
      <c r="A370" s="7"/>
      <c r="B370" s="3"/>
      <c r="C370" s="3"/>
      <c r="D370" s="5"/>
      <c r="E370" s="6"/>
      <c r="F370" s="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2.75" customHeight="1" x14ac:dyDescent="0.3">
      <c r="A371" s="7"/>
      <c r="B371" s="3"/>
      <c r="C371" s="3"/>
      <c r="D371" s="5"/>
      <c r="E371" s="6"/>
      <c r="F371" s="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2.75" customHeight="1" x14ac:dyDescent="0.3">
      <c r="A372" s="7"/>
      <c r="B372" s="3"/>
      <c r="C372" s="3"/>
      <c r="D372" s="5"/>
      <c r="E372" s="6"/>
      <c r="F372" s="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2.75" customHeight="1" x14ac:dyDescent="0.3">
      <c r="A373" s="7"/>
      <c r="B373" s="3"/>
      <c r="C373" s="3"/>
      <c r="D373" s="5"/>
      <c r="E373" s="6"/>
      <c r="F373" s="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2.75" customHeight="1" x14ac:dyDescent="0.3">
      <c r="A374" s="7"/>
      <c r="B374" s="3"/>
      <c r="C374" s="3"/>
      <c r="D374" s="5"/>
      <c r="E374" s="6"/>
      <c r="F374" s="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2.75" customHeight="1" x14ac:dyDescent="0.3">
      <c r="A375" s="7"/>
      <c r="B375" s="3"/>
      <c r="C375" s="3"/>
      <c r="D375" s="5"/>
      <c r="E375" s="6"/>
      <c r="F375" s="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2.75" customHeight="1" x14ac:dyDescent="0.3">
      <c r="A376" s="7"/>
      <c r="B376" s="3"/>
      <c r="C376" s="3"/>
      <c r="D376" s="5"/>
      <c r="E376" s="6"/>
      <c r="F376" s="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2.75" customHeight="1" x14ac:dyDescent="0.3">
      <c r="A377" s="7"/>
      <c r="B377" s="3"/>
      <c r="C377" s="3"/>
      <c r="D377" s="5"/>
      <c r="E377" s="6"/>
      <c r="F377" s="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2.75" customHeight="1" x14ac:dyDescent="0.3">
      <c r="A378" s="7"/>
      <c r="B378" s="3"/>
      <c r="C378" s="3"/>
      <c r="D378" s="5"/>
      <c r="E378" s="6"/>
      <c r="F378" s="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2.75" customHeight="1" x14ac:dyDescent="0.3">
      <c r="A379" s="7"/>
      <c r="B379" s="3"/>
      <c r="C379" s="3"/>
      <c r="D379" s="5"/>
      <c r="E379" s="6"/>
      <c r="F379" s="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2.75" customHeight="1" x14ac:dyDescent="0.3">
      <c r="A380" s="7"/>
      <c r="B380" s="3"/>
      <c r="C380" s="3"/>
      <c r="D380" s="5"/>
      <c r="E380" s="6"/>
      <c r="F380" s="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2.75" customHeight="1" x14ac:dyDescent="0.3">
      <c r="A381" s="7"/>
      <c r="B381" s="3"/>
      <c r="C381" s="3"/>
      <c r="D381" s="5"/>
      <c r="E381" s="6"/>
      <c r="F381" s="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2.75" customHeight="1" x14ac:dyDescent="0.3">
      <c r="A382" s="7"/>
      <c r="B382" s="3"/>
      <c r="C382" s="3"/>
      <c r="D382" s="5"/>
      <c r="E382" s="6"/>
      <c r="F382" s="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2.75" customHeight="1" x14ac:dyDescent="0.3">
      <c r="A383" s="7"/>
      <c r="B383" s="3"/>
      <c r="C383" s="3"/>
      <c r="D383" s="5"/>
      <c r="E383" s="6"/>
      <c r="F383" s="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2.75" customHeight="1" x14ac:dyDescent="0.3">
      <c r="A384" s="7"/>
      <c r="B384" s="3"/>
      <c r="C384" s="3"/>
      <c r="D384" s="5"/>
      <c r="E384" s="6"/>
      <c r="F384" s="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2.75" customHeight="1" x14ac:dyDescent="0.3">
      <c r="A385" s="7"/>
      <c r="B385" s="3"/>
      <c r="C385" s="3"/>
      <c r="D385" s="5"/>
      <c r="E385" s="6"/>
      <c r="F385" s="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2.75" customHeight="1" x14ac:dyDescent="0.3">
      <c r="A386" s="7"/>
      <c r="B386" s="3"/>
      <c r="C386" s="3"/>
      <c r="D386" s="5"/>
      <c r="E386" s="6"/>
      <c r="F386" s="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2.75" customHeight="1" x14ac:dyDescent="0.3">
      <c r="A387" s="7"/>
      <c r="B387" s="3"/>
      <c r="C387" s="3"/>
      <c r="D387" s="5"/>
      <c r="E387" s="6"/>
      <c r="F387" s="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2.75" customHeight="1" x14ac:dyDescent="0.3">
      <c r="A388" s="7"/>
      <c r="B388" s="3"/>
      <c r="C388" s="3"/>
      <c r="D388" s="5"/>
      <c r="E388" s="6"/>
      <c r="F388" s="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2.75" customHeight="1" x14ac:dyDescent="0.3">
      <c r="A389" s="7"/>
      <c r="B389" s="3"/>
      <c r="C389" s="3"/>
      <c r="D389" s="5"/>
      <c r="E389" s="6"/>
      <c r="F389" s="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2.75" customHeight="1" x14ac:dyDescent="0.3">
      <c r="A390" s="7"/>
      <c r="B390" s="3"/>
      <c r="C390" s="3"/>
      <c r="D390" s="5"/>
      <c r="E390" s="6"/>
      <c r="F390" s="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2.75" customHeight="1" x14ac:dyDescent="0.3">
      <c r="A391" s="7"/>
      <c r="B391" s="3"/>
      <c r="C391" s="3"/>
      <c r="D391" s="5"/>
      <c r="E391" s="6"/>
      <c r="F391" s="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2.75" customHeight="1" x14ac:dyDescent="0.3">
      <c r="A392" s="7"/>
      <c r="B392" s="3"/>
      <c r="C392" s="3"/>
      <c r="D392" s="5"/>
      <c r="E392" s="6"/>
      <c r="F392" s="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2.75" customHeight="1" x14ac:dyDescent="0.3">
      <c r="A393" s="7"/>
      <c r="B393" s="3"/>
      <c r="C393" s="3"/>
      <c r="D393" s="5"/>
      <c r="E393" s="6"/>
      <c r="F393" s="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2.75" customHeight="1" x14ac:dyDescent="0.3">
      <c r="A394" s="7"/>
      <c r="B394" s="3"/>
      <c r="C394" s="3"/>
      <c r="D394" s="5"/>
      <c r="E394" s="6"/>
      <c r="F394" s="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2.75" customHeight="1" x14ac:dyDescent="0.3">
      <c r="A395" s="7"/>
      <c r="B395" s="3"/>
      <c r="C395" s="3"/>
      <c r="D395" s="5"/>
      <c r="E395" s="6"/>
      <c r="F395" s="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2.75" customHeight="1" x14ac:dyDescent="0.3">
      <c r="A396" s="7"/>
      <c r="B396" s="3"/>
      <c r="C396" s="3"/>
      <c r="D396" s="5"/>
      <c r="E396" s="6"/>
      <c r="F396" s="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2.75" customHeight="1" x14ac:dyDescent="0.3">
      <c r="A397" s="7"/>
      <c r="B397" s="3"/>
      <c r="C397" s="3"/>
      <c r="D397" s="5"/>
      <c r="E397" s="6"/>
      <c r="F397" s="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2.75" customHeight="1" x14ac:dyDescent="0.3">
      <c r="A398" s="7"/>
      <c r="B398" s="3"/>
      <c r="C398" s="3"/>
      <c r="D398" s="5"/>
      <c r="E398" s="6"/>
      <c r="F398" s="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2.75" customHeight="1" x14ac:dyDescent="0.3">
      <c r="A399" s="7"/>
      <c r="B399" s="3"/>
      <c r="C399" s="3"/>
      <c r="D399" s="5"/>
      <c r="E399" s="6"/>
      <c r="F399" s="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2.75" customHeight="1" x14ac:dyDescent="0.3">
      <c r="A400" s="7"/>
      <c r="B400" s="3"/>
      <c r="C400" s="3"/>
      <c r="D400" s="5"/>
      <c r="E400" s="6"/>
      <c r="F400" s="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2.75" customHeight="1" x14ac:dyDescent="0.3">
      <c r="A401" s="7"/>
      <c r="B401" s="3"/>
      <c r="C401" s="3"/>
      <c r="D401" s="5"/>
      <c r="E401" s="6"/>
      <c r="F401" s="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2.75" customHeight="1" x14ac:dyDescent="0.3">
      <c r="A402" s="7"/>
      <c r="B402" s="3"/>
      <c r="C402" s="3"/>
      <c r="D402" s="5"/>
      <c r="E402" s="6"/>
      <c r="F402" s="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2.75" customHeight="1" x14ac:dyDescent="0.3">
      <c r="A403" s="7"/>
      <c r="B403" s="3"/>
      <c r="C403" s="3"/>
      <c r="D403" s="5"/>
      <c r="E403" s="6"/>
      <c r="F403" s="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2.75" customHeight="1" x14ac:dyDescent="0.3">
      <c r="A404" s="7"/>
      <c r="B404" s="3"/>
      <c r="C404" s="3"/>
      <c r="D404" s="5"/>
      <c r="E404" s="6"/>
      <c r="F404" s="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2.75" customHeight="1" x14ac:dyDescent="0.3">
      <c r="A405" s="7"/>
      <c r="B405" s="3"/>
      <c r="C405" s="3"/>
      <c r="D405" s="5"/>
      <c r="E405" s="6"/>
      <c r="F405" s="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2.75" customHeight="1" x14ac:dyDescent="0.3">
      <c r="A406" s="7"/>
      <c r="B406" s="3"/>
      <c r="C406" s="3"/>
      <c r="D406" s="5"/>
      <c r="E406" s="6"/>
      <c r="F406" s="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2.75" customHeight="1" x14ac:dyDescent="0.3">
      <c r="A407" s="7"/>
      <c r="B407" s="3"/>
      <c r="C407" s="3"/>
      <c r="D407" s="5"/>
      <c r="E407" s="6"/>
      <c r="F407" s="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2.75" customHeight="1" x14ac:dyDescent="0.3">
      <c r="A408" s="7"/>
      <c r="B408" s="3"/>
      <c r="C408" s="3"/>
      <c r="D408" s="5"/>
      <c r="E408" s="6"/>
      <c r="F408" s="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2.75" customHeight="1" x14ac:dyDescent="0.3">
      <c r="A409" s="7"/>
      <c r="B409" s="3"/>
      <c r="C409" s="3"/>
      <c r="D409" s="5"/>
      <c r="E409" s="6"/>
      <c r="F409" s="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2.75" customHeight="1" x14ac:dyDescent="0.3">
      <c r="A410" s="7"/>
      <c r="B410" s="3"/>
      <c r="C410" s="3"/>
      <c r="D410" s="5"/>
      <c r="E410" s="6"/>
      <c r="F410" s="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2.75" customHeight="1" x14ac:dyDescent="0.3">
      <c r="A411" s="7"/>
      <c r="B411" s="3"/>
      <c r="C411" s="3"/>
      <c r="D411" s="5"/>
      <c r="E411" s="6"/>
      <c r="F411" s="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2.75" customHeight="1" x14ac:dyDescent="0.3">
      <c r="A412" s="7"/>
      <c r="B412" s="3"/>
      <c r="C412" s="3"/>
      <c r="D412" s="5"/>
      <c r="E412" s="6"/>
      <c r="F412" s="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2.75" customHeight="1" x14ac:dyDescent="0.3">
      <c r="A413" s="7"/>
      <c r="B413" s="3"/>
      <c r="C413" s="3"/>
      <c r="D413" s="5"/>
      <c r="E413" s="6"/>
      <c r="F413" s="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2.75" customHeight="1" x14ac:dyDescent="0.3">
      <c r="A414" s="7"/>
      <c r="B414" s="3"/>
      <c r="C414" s="3"/>
      <c r="D414" s="5"/>
      <c r="E414" s="6"/>
      <c r="F414" s="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2.75" customHeight="1" x14ac:dyDescent="0.3">
      <c r="A415" s="7"/>
      <c r="B415" s="3"/>
      <c r="C415" s="3"/>
      <c r="D415" s="5"/>
      <c r="E415" s="6"/>
      <c r="F415" s="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2.75" customHeight="1" x14ac:dyDescent="0.3">
      <c r="A416" s="7"/>
      <c r="B416" s="3"/>
      <c r="C416" s="3"/>
      <c r="D416" s="5"/>
      <c r="E416" s="6"/>
      <c r="F416" s="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2.75" customHeight="1" x14ac:dyDescent="0.3">
      <c r="A417" s="7"/>
      <c r="B417" s="3"/>
      <c r="C417" s="3"/>
      <c r="D417" s="5"/>
      <c r="E417" s="6"/>
      <c r="F417" s="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2.75" customHeight="1" x14ac:dyDescent="0.3">
      <c r="A418" s="7"/>
      <c r="B418" s="3"/>
      <c r="C418" s="3"/>
      <c r="D418" s="5"/>
      <c r="E418" s="6"/>
      <c r="F418" s="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2.75" customHeight="1" x14ac:dyDescent="0.3">
      <c r="A419" s="7"/>
      <c r="B419" s="3"/>
      <c r="C419" s="3"/>
      <c r="D419" s="5"/>
      <c r="E419" s="6"/>
      <c r="F419" s="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2.75" customHeight="1" x14ac:dyDescent="0.3">
      <c r="A420" s="7"/>
      <c r="B420" s="3"/>
      <c r="C420" s="3"/>
      <c r="D420" s="5"/>
      <c r="E420" s="6"/>
      <c r="F420" s="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2.75" customHeight="1" x14ac:dyDescent="0.3">
      <c r="A421" s="7"/>
      <c r="B421" s="3"/>
      <c r="C421" s="3"/>
      <c r="D421" s="5"/>
      <c r="E421" s="6"/>
      <c r="F421" s="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2.75" customHeight="1" x14ac:dyDescent="0.3">
      <c r="A422" s="7"/>
      <c r="B422" s="3"/>
      <c r="C422" s="3"/>
      <c r="D422" s="5"/>
      <c r="E422" s="6"/>
      <c r="F422" s="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2.75" customHeight="1" x14ac:dyDescent="0.3">
      <c r="A423" s="7"/>
      <c r="B423" s="3"/>
      <c r="C423" s="3"/>
      <c r="D423" s="5"/>
      <c r="E423" s="6"/>
      <c r="F423" s="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2.75" customHeight="1" x14ac:dyDescent="0.3">
      <c r="A424" s="7"/>
      <c r="B424" s="3"/>
      <c r="C424" s="3"/>
      <c r="D424" s="5"/>
      <c r="E424" s="6"/>
      <c r="F424" s="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2.75" customHeight="1" x14ac:dyDescent="0.3">
      <c r="A425" s="7"/>
      <c r="B425" s="3"/>
      <c r="C425" s="3"/>
      <c r="D425" s="5"/>
      <c r="E425" s="6"/>
      <c r="F425" s="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2.75" customHeight="1" x14ac:dyDescent="0.3">
      <c r="A426" s="7"/>
      <c r="B426" s="3"/>
      <c r="C426" s="3"/>
      <c r="D426" s="5"/>
      <c r="E426" s="6"/>
      <c r="F426" s="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2.75" customHeight="1" x14ac:dyDescent="0.3">
      <c r="A427" s="7"/>
      <c r="B427" s="3"/>
      <c r="C427" s="3"/>
      <c r="D427" s="5"/>
      <c r="E427" s="6"/>
      <c r="F427" s="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2.75" customHeight="1" x14ac:dyDescent="0.3">
      <c r="A428" s="7"/>
      <c r="B428" s="3"/>
      <c r="C428" s="3"/>
      <c r="D428" s="5"/>
      <c r="E428" s="6"/>
      <c r="F428" s="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2.75" customHeight="1" x14ac:dyDescent="0.3">
      <c r="A429" s="7"/>
      <c r="B429" s="3"/>
      <c r="C429" s="3"/>
      <c r="D429" s="5"/>
      <c r="E429" s="6"/>
      <c r="F429" s="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2.75" customHeight="1" x14ac:dyDescent="0.3">
      <c r="A430" s="7"/>
      <c r="B430" s="3"/>
      <c r="C430" s="3"/>
      <c r="D430" s="5"/>
      <c r="E430" s="6"/>
      <c r="F430" s="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2.75" customHeight="1" x14ac:dyDescent="0.3">
      <c r="A431" s="7"/>
      <c r="B431" s="3"/>
      <c r="C431" s="3"/>
      <c r="D431" s="5"/>
      <c r="E431" s="6"/>
      <c r="F431" s="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2.75" customHeight="1" x14ac:dyDescent="0.3">
      <c r="A432" s="7"/>
      <c r="B432" s="3"/>
      <c r="C432" s="3"/>
      <c r="D432" s="5"/>
      <c r="E432" s="6"/>
      <c r="F432" s="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2.75" customHeight="1" x14ac:dyDescent="0.3">
      <c r="A433" s="7"/>
      <c r="B433" s="3"/>
      <c r="C433" s="3"/>
      <c r="D433" s="5"/>
      <c r="E433" s="6"/>
      <c r="F433" s="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2.75" customHeight="1" x14ac:dyDescent="0.3">
      <c r="A434" s="7"/>
      <c r="B434" s="3"/>
      <c r="C434" s="3"/>
      <c r="D434" s="5"/>
      <c r="E434" s="6"/>
      <c r="F434" s="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2.75" customHeight="1" x14ac:dyDescent="0.3">
      <c r="A435" s="7"/>
      <c r="B435" s="3"/>
      <c r="C435" s="3"/>
      <c r="D435" s="5"/>
      <c r="E435" s="6"/>
      <c r="F435" s="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2.75" customHeight="1" x14ac:dyDescent="0.3">
      <c r="A436" s="7"/>
      <c r="B436" s="3"/>
      <c r="C436" s="3"/>
      <c r="D436" s="5"/>
      <c r="E436" s="6"/>
      <c r="F436" s="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2.75" customHeight="1" x14ac:dyDescent="0.3">
      <c r="A437" s="7"/>
      <c r="B437" s="3"/>
      <c r="C437" s="3"/>
      <c r="D437" s="5"/>
      <c r="E437" s="6"/>
      <c r="F437" s="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2.75" customHeight="1" x14ac:dyDescent="0.3">
      <c r="A438" s="7"/>
      <c r="B438" s="3"/>
      <c r="C438" s="3"/>
      <c r="D438" s="5"/>
      <c r="E438" s="6"/>
      <c r="F438" s="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2.75" customHeight="1" x14ac:dyDescent="0.3">
      <c r="A439" s="7"/>
      <c r="B439" s="3"/>
      <c r="C439" s="3"/>
      <c r="D439" s="5"/>
      <c r="E439" s="6"/>
      <c r="F439" s="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2.75" customHeight="1" x14ac:dyDescent="0.3">
      <c r="A440" s="7"/>
      <c r="B440" s="3"/>
      <c r="C440" s="3"/>
      <c r="D440" s="5"/>
      <c r="E440" s="6"/>
      <c r="F440" s="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2.75" customHeight="1" x14ac:dyDescent="0.3">
      <c r="A441" s="7"/>
      <c r="B441" s="3"/>
      <c r="C441" s="3"/>
      <c r="D441" s="5"/>
      <c r="E441" s="6"/>
      <c r="F441" s="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2.75" customHeight="1" x14ac:dyDescent="0.3">
      <c r="A442" s="7"/>
      <c r="B442" s="3"/>
      <c r="C442" s="3"/>
      <c r="D442" s="5"/>
      <c r="E442" s="6"/>
      <c r="F442" s="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2.75" customHeight="1" x14ac:dyDescent="0.3">
      <c r="A443" s="7"/>
      <c r="B443" s="3"/>
      <c r="C443" s="3"/>
      <c r="D443" s="5"/>
      <c r="E443" s="6"/>
      <c r="F443" s="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2.75" customHeight="1" x14ac:dyDescent="0.3">
      <c r="A444" s="7"/>
      <c r="B444" s="3"/>
      <c r="C444" s="3"/>
      <c r="D444" s="5"/>
      <c r="E444" s="6"/>
      <c r="F444" s="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2.75" customHeight="1" x14ac:dyDescent="0.3">
      <c r="A445" s="7"/>
      <c r="B445" s="3"/>
      <c r="C445" s="3"/>
      <c r="D445" s="5"/>
      <c r="E445" s="6"/>
      <c r="F445" s="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2.75" customHeight="1" x14ac:dyDescent="0.3">
      <c r="A446" s="7"/>
      <c r="B446" s="3"/>
      <c r="C446" s="3"/>
      <c r="D446" s="5"/>
      <c r="E446" s="6"/>
      <c r="F446" s="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2.75" customHeight="1" x14ac:dyDescent="0.3">
      <c r="A447" s="7"/>
      <c r="B447" s="3"/>
      <c r="C447" s="3"/>
      <c r="D447" s="5"/>
      <c r="E447" s="6"/>
      <c r="F447" s="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2.75" customHeight="1" x14ac:dyDescent="0.3">
      <c r="A448" s="7"/>
      <c r="B448" s="3"/>
      <c r="C448" s="3"/>
      <c r="D448" s="5"/>
      <c r="E448" s="6"/>
      <c r="F448" s="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2.75" customHeight="1" x14ac:dyDescent="0.3">
      <c r="A449" s="7"/>
      <c r="B449" s="3"/>
      <c r="C449" s="3"/>
      <c r="D449" s="5"/>
      <c r="E449" s="6"/>
      <c r="F449" s="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2.75" customHeight="1" x14ac:dyDescent="0.3">
      <c r="A450" s="7"/>
      <c r="B450" s="3"/>
      <c r="C450" s="3"/>
      <c r="D450" s="5"/>
      <c r="E450" s="6"/>
      <c r="F450" s="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2.75" customHeight="1" x14ac:dyDescent="0.3">
      <c r="A451" s="7"/>
      <c r="B451" s="3"/>
      <c r="C451" s="3"/>
      <c r="D451" s="5"/>
      <c r="E451" s="6"/>
      <c r="F451" s="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2.75" customHeight="1" x14ac:dyDescent="0.3">
      <c r="A452" s="7"/>
      <c r="B452" s="3"/>
      <c r="C452" s="3"/>
      <c r="D452" s="5"/>
      <c r="E452" s="6"/>
      <c r="F452" s="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2.75" customHeight="1" x14ac:dyDescent="0.3">
      <c r="A453" s="7"/>
      <c r="B453" s="3"/>
      <c r="C453" s="3"/>
      <c r="D453" s="5"/>
      <c r="E453" s="6"/>
      <c r="F453" s="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2.75" customHeight="1" x14ac:dyDescent="0.3">
      <c r="A454" s="7"/>
      <c r="B454" s="3"/>
      <c r="C454" s="3"/>
      <c r="D454" s="5"/>
      <c r="E454" s="6"/>
      <c r="F454" s="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2.75" customHeight="1" x14ac:dyDescent="0.3">
      <c r="A455" s="7"/>
      <c r="B455" s="3"/>
      <c r="C455" s="3"/>
      <c r="D455" s="5"/>
      <c r="E455" s="6"/>
      <c r="F455" s="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2.75" customHeight="1" x14ac:dyDescent="0.3">
      <c r="A456" s="7"/>
      <c r="B456" s="3"/>
      <c r="C456" s="3"/>
      <c r="D456" s="5"/>
      <c r="E456" s="6"/>
      <c r="F456" s="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2.75" customHeight="1" x14ac:dyDescent="0.3">
      <c r="A457" s="7"/>
      <c r="B457" s="3"/>
      <c r="C457" s="3"/>
      <c r="D457" s="5"/>
      <c r="E457" s="6"/>
      <c r="F457" s="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2.75" customHeight="1" x14ac:dyDescent="0.3">
      <c r="A458" s="7"/>
      <c r="B458" s="3"/>
      <c r="C458" s="3"/>
      <c r="D458" s="5"/>
      <c r="E458" s="6"/>
      <c r="F458" s="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2.75" customHeight="1" x14ac:dyDescent="0.3">
      <c r="A459" s="7"/>
      <c r="B459" s="3"/>
      <c r="C459" s="3"/>
      <c r="D459" s="5"/>
      <c r="E459" s="6"/>
      <c r="F459" s="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2.75" customHeight="1" x14ac:dyDescent="0.3">
      <c r="A460" s="7"/>
      <c r="B460" s="3"/>
      <c r="C460" s="3"/>
      <c r="D460" s="5"/>
      <c r="E460" s="6"/>
      <c r="F460" s="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2.75" customHeight="1" x14ac:dyDescent="0.3">
      <c r="A461" s="7"/>
      <c r="B461" s="3"/>
      <c r="C461" s="3"/>
      <c r="D461" s="5"/>
      <c r="E461" s="6"/>
      <c r="F461" s="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2.75" customHeight="1" x14ac:dyDescent="0.3">
      <c r="A462" s="7"/>
      <c r="B462" s="3"/>
      <c r="C462" s="3"/>
      <c r="D462" s="5"/>
      <c r="E462" s="6"/>
      <c r="F462" s="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2.75" customHeight="1" x14ac:dyDescent="0.3">
      <c r="A463" s="7"/>
      <c r="B463" s="3"/>
      <c r="C463" s="3"/>
      <c r="D463" s="5"/>
      <c r="E463" s="6"/>
      <c r="F463" s="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2.75" customHeight="1" x14ac:dyDescent="0.3">
      <c r="A464" s="7"/>
      <c r="B464" s="3"/>
      <c r="C464" s="3"/>
      <c r="D464" s="5"/>
      <c r="E464" s="6"/>
      <c r="F464" s="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2.75" customHeight="1" x14ac:dyDescent="0.3">
      <c r="A465" s="7"/>
      <c r="B465" s="3"/>
      <c r="C465" s="3"/>
      <c r="D465" s="5"/>
      <c r="E465" s="6"/>
      <c r="F465" s="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2.75" customHeight="1" x14ac:dyDescent="0.3">
      <c r="A466" s="7"/>
      <c r="B466" s="3"/>
      <c r="C466" s="3"/>
      <c r="D466" s="5"/>
      <c r="E466" s="6"/>
      <c r="F466" s="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2.75" customHeight="1" x14ac:dyDescent="0.3">
      <c r="A467" s="7"/>
      <c r="B467" s="3"/>
      <c r="C467" s="3"/>
      <c r="D467" s="5"/>
      <c r="E467" s="6"/>
      <c r="F467" s="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2.75" customHeight="1" x14ac:dyDescent="0.3">
      <c r="A468" s="7"/>
      <c r="B468" s="3"/>
      <c r="C468" s="3"/>
      <c r="D468" s="5"/>
      <c r="E468" s="6"/>
      <c r="F468" s="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2.75" customHeight="1" x14ac:dyDescent="0.3">
      <c r="A469" s="7"/>
      <c r="B469" s="3"/>
      <c r="C469" s="3"/>
      <c r="D469" s="5"/>
      <c r="E469" s="6"/>
      <c r="F469" s="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2.75" customHeight="1" x14ac:dyDescent="0.3">
      <c r="A470" s="7"/>
      <c r="B470" s="3"/>
      <c r="C470" s="3"/>
      <c r="D470" s="5"/>
      <c r="E470" s="6"/>
      <c r="F470" s="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2.75" customHeight="1" x14ac:dyDescent="0.3">
      <c r="A471" s="7"/>
      <c r="B471" s="3"/>
      <c r="C471" s="3"/>
      <c r="D471" s="5"/>
      <c r="E471" s="6"/>
      <c r="F471" s="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2.75" customHeight="1" x14ac:dyDescent="0.3">
      <c r="A472" s="7"/>
      <c r="B472" s="3"/>
      <c r="C472" s="3"/>
      <c r="D472" s="5"/>
      <c r="E472" s="6"/>
      <c r="F472" s="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2.75" customHeight="1" x14ac:dyDescent="0.3">
      <c r="A473" s="7"/>
      <c r="B473" s="3"/>
      <c r="C473" s="3"/>
      <c r="D473" s="5"/>
      <c r="E473" s="6"/>
      <c r="F473" s="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2.75" customHeight="1" x14ac:dyDescent="0.3">
      <c r="A474" s="7"/>
      <c r="B474" s="3"/>
      <c r="C474" s="3"/>
      <c r="D474" s="5"/>
      <c r="E474" s="6"/>
      <c r="F474" s="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2.75" customHeight="1" x14ac:dyDescent="0.3">
      <c r="A475" s="7"/>
      <c r="B475" s="3"/>
      <c r="C475" s="3"/>
      <c r="D475" s="5"/>
      <c r="E475" s="6"/>
      <c r="F475" s="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2.75" customHeight="1" x14ac:dyDescent="0.3">
      <c r="A476" s="7"/>
      <c r="B476" s="3"/>
      <c r="C476" s="3"/>
      <c r="D476" s="5"/>
      <c r="E476" s="6"/>
      <c r="F476" s="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2.75" customHeight="1" x14ac:dyDescent="0.3">
      <c r="A477" s="7"/>
      <c r="B477" s="3"/>
      <c r="C477" s="3"/>
      <c r="D477" s="5"/>
      <c r="E477" s="6"/>
      <c r="F477" s="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2.75" customHeight="1" x14ac:dyDescent="0.3">
      <c r="A478" s="7"/>
      <c r="B478" s="3"/>
      <c r="C478" s="3"/>
      <c r="D478" s="5"/>
      <c r="E478" s="6"/>
      <c r="F478" s="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2.75" customHeight="1" x14ac:dyDescent="0.3">
      <c r="A479" s="7"/>
      <c r="B479" s="3"/>
      <c r="C479" s="3"/>
      <c r="D479" s="5"/>
      <c r="E479" s="6"/>
      <c r="F479" s="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2.75" customHeight="1" x14ac:dyDescent="0.3">
      <c r="A480" s="7"/>
      <c r="B480" s="3"/>
      <c r="C480" s="3"/>
      <c r="D480" s="5"/>
      <c r="E480" s="6"/>
      <c r="F480" s="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2.75" customHeight="1" x14ac:dyDescent="0.3">
      <c r="A481" s="7"/>
      <c r="B481" s="3"/>
      <c r="C481" s="3"/>
      <c r="D481" s="5"/>
      <c r="E481" s="6"/>
      <c r="F481" s="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2.75" customHeight="1" x14ac:dyDescent="0.3">
      <c r="A482" s="7"/>
      <c r="B482" s="3"/>
      <c r="C482" s="3"/>
      <c r="D482" s="5"/>
      <c r="E482" s="6"/>
      <c r="F482" s="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2.75" customHeight="1" x14ac:dyDescent="0.3">
      <c r="A483" s="7"/>
      <c r="B483" s="3"/>
      <c r="C483" s="3"/>
      <c r="D483" s="5"/>
      <c r="E483" s="6"/>
      <c r="F483" s="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2.75" customHeight="1" x14ac:dyDescent="0.3">
      <c r="A484" s="7"/>
      <c r="B484" s="3"/>
      <c r="C484" s="3"/>
      <c r="D484" s="5"/>
      <c r="E484" s="6"/>
      <c r="F484" s="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2.75" customHeight="1" x14ac:dyDescent="0.3">
      <c r="A485" s="7"/>
      <c r="B485" s="3"/>
      <c r="C485" s="3"/>
      <c r="D485" s="5"/>
      <c r="E485" s="6"/>
      <c r="F485" s="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2.75" customHeight="1" x14ac:dyDescent="0.3">
      <c r="A486" s="7"/>
      <c r="B486" s="3"/>
      <c r="C486" s="3"/>
      <c r="D486" s="5"/>
      <c r="E486" s="6"/>
      <c r="F486" s="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2.75" customHeight="1" x14ac:dyDescent="0.3">
      <c r="A487" s="7"/>
      <c r="B487" s="3"/>
      <c r="C487" s="3"/>
      <c r="D487" s="5"/>
      <c r="E487" s="6"/>
      <c r="F487" s="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2.75" customHeight="1" x14ac:dyDescent="0.3">
      <c r="A488" s="7"/>
      <c r="B488" s="3"/>
      <c r="C488" s="3"/>
      <c r="D488" s="5"/>
      <c r="E488" s="6"/>
      <c r="F488" s="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2.75" customHeight="1" x14ac:dyDescent="0.3">
      <c r="A489" s="7"/>
      <c r="B489" s="3"/>
      <c r="C489" s="3"/>
      <c r="D489" s="5"/>
      <c r="E489" s="6"/>
      <c r="F489" s="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2.75" customHeight="1" x14ac:dyDescent="0.3">
      <c r="A490" s="7"/>
      <c r="B490" s="3"/>
      <c r="C490" s="3"/>
      <c r="D490" s="5"/>
      <c r="E490" s="6"/>
      <c r="F490" s="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2.75" customHeight="1" x14ac:dyDescent="0.3">
      <c r="A491" s="7"/>
      <c r="B491" s="3"/>
      <c r="C491" s="3"/>
      <c r="D491" s="5"/>
      <c r="E491" s="6"/>
      <c r="F491" s="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2.75" customHeight="1" x14ac:dyDescent="0.3">
      <c r="A492" s="7"/>
      <c r="B492" s="3"/>
      <c r="C492" s="3"/>
      <c r="D492" s="5"/>
      <c r="E492" s="6"/>
      <c r="F492" s="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2.75" customHeight="1" x14ac:dyDescent="0.3">
      <c r="A493" s="7"/>
      <c r="B493" s="3"/>
      <c r="C493" s="3"/>
      <c r="D493" s="5"/>
      <c r="E493" s="6"/>
      <c r="F493" s="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2.75" customHeight="1" x14ac:dyDescent="0.3">
      <c r="A494" s="7"/>
      <c r="B494" s="3"/>
      <c r="C494" s="3"/>
      <c r="D494" s="5"/>
      <c r="E494" s="6"/>
      <c r="F494" s="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2.75" customHeight="1" x14ac:dyDescent="0.3">
      <c r="A495" s="7"/>
      <c r="B495" s="3"/>
      <c r="C495" s="3"/>
      <c r="D495" s="5"/>
      <c r="E495" s="6"/>
      <c r="F495" s="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2.75" customHeight="1" x14ac:dyDescent="0.3">
      <c r="A496" s="7"/>
      <c r="B496" s="3"/>
      <c r="C496" s="3"/>
      <c r="D496" s="5"/>
      <c r="E496" s="6"/>
      <c r="F496" s="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2.75" customHeight="1" x14ac:dyDescent="0.3">
      <c r="A497" s="7"/>
      <c r="B497" s="3"/>
      <c r="C497" s="3"/>
      <c r="D497" s="5"/>
      <c r="E497" s="6"/>
      <c r="F497" s="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2.75" customHeight="1" x14ac:dyDescent="0.3">
      <c r="A498" s="7"/>
      <c r="B498" s="3"/>
      <c r="C498" s="3"/>
      <c r="D498" s="5"/>
      <c r="E498" s="6"/>
      <c r="F498" s="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2.75" customHeight="1" x14ac:dyDescent="0.3">
      <c r="A499" s="7"/>
      <c r="B499" s="3"/>
      <c r="C499" s="3"/>
      <c r="D499" s="5"/>
      <c r="E499" s="6"/>
      <c r="F499" s="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2.75" customHeight="1" x14ac:dyDescent="0.3">
      <c r="A500" s="7"/>
      <c r="B500" s="3"/>
      <c r="C500" s="3"/>
      <c r="D500" s="5"/>
      <c r="E500" s="6"/>
      <c r="F500" s="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2.75" customHeight="1" x14ac:dyDescent="0.3">
      <c r="A501" s="7"/>
      <c r="B501" s="3"/>
      <c r="C501" s="3"/>
      <c r="D501" s="5"/>
      <c r="E501" s="6"/>
      <c r="F501" s="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2.75" customHeight="1" x14ac:dyDescent="0.3">
      <c r="A502" s="7"/>
      <c r="B502" s="3"/>
      <c r="C502" s="3"/>
      <c r="D502" s="5"/>
      <c r="E502" s="6"/>
      <c r="F502" s="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2.75" customHeight="1" x14ac:dyDescent="0.3">
      <c r="A503" s="7"/>
      <c r="B503" s="3"/>
      <c r="C503" s="3"/>
      <c r="D503" s="5"/>
      <c r="E503" s="6"/>
      <c r="F503" s="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2.75" customHeight="1" x14ac:dyDescent="0.3">
      <c r="A504" s="7"/>
      <c r="B504" s="3"/>
      <c r="C504" s="3"/>
      <c r="D504" s="5"/>
      <c r="E504" s="6"/>
      <c r="F504" s="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2.75" customHeight="1" x14ac:dyDescent="0.3">
      <c r="A505" s="7"/>
      <c r="B505" s="3"/>
      <c r="C505" s="3"/>
      <c r="D505" s="5"/>
      <c r="E505" s="6"/>
      <c r="F505" s="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2.75" customHeight="1" x14ac:dyDescent="0.3">
      <c r="A506" s="7"/>
      <c r="B506" s="3"/>
      <c r="C506" s="3"/>
      <c r="D506" s="5"/>
      <c r="E506" s="6"/>
      <c r="F506" s="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2.75" customHeight="1" x14ac:dyDescent="0.3">
      <c r="A507" s="7"/>
      <c r="B507" s="3"/>
      <c r="C507" s="3"/>
      <c r="D507" s="5"/>
      <c r="E507" s="6"/>
      <c r="F507" s="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2.75" customHeight="1" x14ac:dyDescent="0.3">
      <c r="A508" s="7"/>
      <c r="B508" s="3"/>
      <c r="C508" s="3"/>
      <c r="D508" s="5"/>
      <c r="E508" s="6"/>
      <c r="F508" s="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2.75" customHeight="1" x14ac:dyDescent="0.3">
      <c r="A509" s="7"/>
      <c r="B509" s="3"/>
      <c r="C509" s="3"/>
      <c r="D509" s="5"/>
      <c r="E509" s="6"/>
      <c r="F509" s="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2.75" customHeight="1" x14ac:dyDescent="0.3">
      <c r="A510" s="7"/>
      <c r="B510" s="3"/>
      <c r="C510" s="3"/>
      <c r="D510" s="5"/>
      <c r="E510" s="6"/>
      <c r="F510" s="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2.75" customHeight="1" x14ac:dyDescent="0.3">
      <c r="A511" s="7"/>
      <c r="B511" s="3"/>
      <c r="C511" s="3"/>
      <c r="D511" s="5"/>
      <c r="E511" s="6"/>
      <c r="F511" s="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2.75" customHeight="1" x14ac:dyDescent="0.3">
      <c r="A512" s="7"/>
      <c r="B512" s="3"/>
      <c r="C512" s="3"/>
      <c r="D512" s="5"/>
      <c r="E512" s="6"/>
      <c r="F512" s="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2.75" customHeight="1" x14ac:dyDescent="0.3">
      <c r="A513" s="7"/>
      <c r="B513" s="3"/>
      <c r="C513" s="3"/>
      <c r="D513" s="5"/>
      <c r="E513" s="6"/>
      <c r="F513" s="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2.75" customHeight="1" x14ac:dyDescent="0.3">
      <c r="A514" s="7"/>
      <c r="B514" s="3"/>
      <c r="C514" s="3"/>
      <c r="D514" s="5"/>
      <c r="E514" s="6"/>
      <c r="F514" s="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2.75" customHeight="1" x14ac:dyDescent="0.3">
      <c r="A515" s="7"/>
      <c r="B515" s="3"/>
      <c r="C515" s="3"/>
      <c r="D515" s="5"/>
      <c r="E515" s="6"/>
      <c r="F515" s="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2.75" customHeight="1" x14ac:dyDescent="0.3">
      <c r="A516" s="7"/>
      <c r="B516" s="3"/>
      <c r="C516" s="3"/>
      <c r="D516" s="5"/>
      <c r="E516" s="6"/>
      <c r="F516" s="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2.75" customHeight="1" x14ac:dyDescent="0.3">
      <c r="A517" s="7"/>
      <c r="B517" s="3"/>
      <c r="C517" s="3"/>
      <c r="D517" s="5"/>
      <c r="E517" s="6"/>
      <c r="F517" s="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2.75" customHeight="1" x14ac:dyDescent="0.3">
      <c r="A518" s="7"/>
      <c r="B518" s="3"/>
      <c r="C518" s="3"/>
      <c r="D518" s="5"/>
      <c r="E518" s="6"/>
      <c r="F518" s="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2.75" customHeight="1" x14ac:dyDescent="0.3">
      <c r="A519" s="7"/>
      <c r="B519" s="3"/>
      <c r="C519" s="3"/>
      <c r="D519" s="5"/>
      <c r="E519" s="6"/>
      <c r="F519" s="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2.75" customHeight="1" x14ac:dyDescent="0.3">
      <c r="A520" s="7"/>
      <c r="B520" s="3"/>
      <c r="C520" s="3"/>
      <c r="D520" s="5"/>
      <c r="E520" s="6"/>
      <c r="F520" s="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2.75" customHeight="1" x14ac:dyDescent="0.3">
      <c r="A521" s="7"/>
      <c r="B521" s="3"/>
      <c r="C521" s="3"/>
      <c r="D521" s="5"/>
      <c r="E521" s="6"/>
      <c r="F521" s="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2.75" customHeight="1" x14ac:dyDescent="0.3">
      <c r="A522" s="7"/>
      <c r="B522" s="3"/>
      <c r="C522" s="3"/>
      <c r="D522" s="5"/>
      <c r="E522" s="6"/>
      <c r="F522" s="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2.75" customHeight="1" x14ac:dyDescent="0.3">
      <c r="A523" s="7"/>
      <c r="B523" s="3"/>
      <c r="C523" s="3"/>
      <c r="D523" s="5"/>
      <c r="E523" s="6"/>
      <c r="F523" s="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2.75" customHeight="1" x14ac:dyDescent="0.3">
      <c r="A524" s="7"/>
      <c r="B524" s="3"/>
      <c r="C524" s="3"/>
      <c r="D524" s="5"/>
      <c r="E524" s="6"/>
      <c r="F524" s="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2.75" customHeight="1" x14ac:dyDescent="0.3">
      <c r="A525" s="7"/>
      <c r="B525" s="3"/>
      <c r="C525" s="3"/>
      <c r="D525" s="5"/>
      <c r="E525" s="6"/>
      <c r="F525" s="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2.75" customHeight="1" x14ac:dyDescent="0.3">
      <c r="A526" s="7"/>
      <c r="B526" s="3"/>
      <c r="C526" s="3"/>
      <c r="D526" s="5"/>
      <c r="E526" s="6"/>
      <c r="F526" s="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2.75" customHeight="1" x14ac:dyDescent="0.3">
      <c r="A527" s="7"/>
      <c r="B527" s="3"/>
      <c r="C527" s="3"/>
      <c r="D527" s="5"/>
      <c r="E527" s="6"/>
      <c r="F527" s="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2.75" customHeight="1" x14ac:dyDescent="0.3">
      <c r="A528" s="7"/>
      <c r="B528" s="3"/>
      <c r="C528" s="3"/>
      <c r="D528" s="5"/>
      <c r="E528" s="6"/>
      <c r="F528" s="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2.75" customHeight="1" x14ac:dyDescent="0.3">
      <c r="A529" s="7"/>
      <c r="B529" s="3"/>
      <c r="C529" s="3"/>
      <c r="D529" s="5"/>
      <c r="E529" s="6"/>
      <c r="F529" s="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2.75" customHeight="1" x14ac:dyDescent="0.3">
      <c r="A530" s="7"/>
      <c r="B530" s="3"/>
      <c r="C530" s="3"/>
      <c r="D530" s="5"/>
      <c r="E530" s="6"/>
      <c r="F530" s="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2.75" customHeight="1" x14ac:dyDescent="0.3">
      <c r="A531" s="7"/>
      <c r="B531" s="3"/>
      <c r="C531" s="3"/>
      <c r="D531" s="5"/>
      <c r="E531" s="6"/>
      <c r="F531" s="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2.75" customHeight="1" x14ac:dyDescent="0.3">
      <c r="A532" s="7"/>
      <c r="B532" s="3"/>
      <c r="C532" s="3"/>
      <c r="D532" s="5"/>
      <c r="E532" s="6"/>
      <c r="F532" s="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2.75" customHeight="1" x14ac:dyDescent="0.3">
      <c r="A533" s="7"/>
      <c r="B533" s="3"/>
      <c r="C533" s="3"/>
      <c r="D533" s="5"/>
      <c r="E533" s="6"/>
      <c r="F533" s="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2.75" customHeight="1" x14ac:dyDescent="0.3">
      <c r="A534" s="7"/>
      <c r="B534" s="3"/>
      <c r="C534" s="3"/>
      <c r="D534" s="5"/>
      <c r="E534" s="6"/>
      <c r="F534" s="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2.75" customHeight="1" x14ac:dyDescent="0.3">
      <c r="A535" s="7"/>
      <c r="B535" s="3"/>
      <c r="C535" s="3"/>
      <c r="D535" s="5"/>
      <c r="E535" s="6"/>
      <c r="F535" s="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2.75" customHeight="1" x14ac:dyDescent="0.3">
      <c r="A536" s="7"/>
      <c r="B536" s="3"/>
      <c r="C536" s="3"/>
      <c r="D536" s="5"/>
      <c r="E536" s="6"/>
      <c r="F536" s="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2.75" customHeight="1" x14ac:dyDescent="0.3">
      <c r="A537" s="7"/>
      <c r="B537" s="3"/>
      <c r="C537" s="3"/>
      <c r="D537" s="5"/>
      <c r="E537" s="6"/>
      <c r="F537" s="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2.75" customHeight="1" x14ac:dyDescent="0.3">
      <c r="A538" s="7"/>
      <c r="B538" s="3"/>
      <c r="C538" s="3"/>
      <c r="D538" s="5"/>
      <c r="E538" s="6"/>
      <c r="F538" s="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2.75" customHeight="1" x14ac:dyDescent="0.3">
      <c r="A539" s="7"/>
      <c r="B539" s="3"/>
      <c r="C539" s="3"/>
      <c r="D539" s="5"/>
      <c r="E539" s="6"/>
      <c r="F539" s="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2.75" customHeight="1" x14ac:dyDescent="0.3">
      <c r="A540" s="7"/>
      <c r="B540" s="3"/>
      <c r="C540" s="3"/>
      <c r="D540" s="5"/>
      <c r="E540" s="6"/>
      <c r="F540" s="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2.75" customHeight="1" x14ac:dyDescent="0.3">
      <c r="A541" s="7"/>
      <c r="B541" s="3"/>
      <c r="C541" s="3"/>
      <c r="D541" s="5"/>
      <c r="E541" s="6"/>
      <c r="F541" s="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2.75" customHeight="1" x14ac:dyDescent="0.3">
      <c r="A542" s="7"/>
      <c r="B542" s="3"/>
      <c r="C542" s="3"/>
      <c r="D542" s="5"/>
      <c r="E542" s="6"/>
      <c r="F542" s="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2.75" customHeight="1" x14ac:dyDescent="0.3">
      <c r="A543" s="7"/>
      <c r="B543" s="3"/>
      <c r="C543" s="3"/>
      <c r="D543" s="5"/>
      <c r="E543" s="6"/>
      <c r="F543" s="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2.75" customHeight="1" x14ac:dyDescent="0.3">
      <c r="A544" s="7"/>
      <c r="B544" s="3"/>
      <c r="C544" s="3"/>
      <c r="D544" s="5"/>
      <c r="E544" s="6"/>
      <c r="F544" s="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2.75" customHeight="1" x14ac:dyDescent="0.3">
      <c r="A545" s="7"/>
      <c r="B545" s="3"/>
      <c r="C545" s="3"/>
      <c r="D545" s="5"/>
      <c r="E545" s="6"/>
      <c r="F545" s="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2.75" customHeight="1" x14ac:dyDescent="0.3">
      <c r="A546" s="7"/>
      <c r="B546" s="3"/>
      <c r="C546" s="3"/>
      <c r="D546" s="5"/>
      <c r="E546" s="6"/>
      <c r="F546" s="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2.75" customHeight="1" x14ac:dyDescent="0.3">
      <c r="A547" s="7"/>
      <c r="B547" s="3"/>
      <c r="C547" s="3"/>
      <c r="D547" s="5"/>
      <c r="E547" s="6"/>
      <c r="F547" s="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2.75" customHeight="1" x14ac:dyDescent="0.3">
      <c r="A548" s="7"/>
      <c r="B548" s="3"/>
      <c r="C548" s="3"/>
      <c r="D548" s="5"/>
      <c r="E548" s="6"/>
      <c r="F548" s="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2.75" customHeight="1" x14ac:dyDescent="0.3">
      <c r="A549" s="7"/>
      <c r="B549" s="3"/>
      <c r="C549" s="3"/>
      <c r="D549" s="5"/>
      <c r="E549" s="6"/>
      <c r="F549" s="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2.75" customHeight="1" x14ac:dyDescent="0.3">
      <c r="A550" s="7"/>
      <c r="B550" s="3"/>
      <c r="C550" s="3"/>
      <c r="D550" s="5"/>
      <c r="E550" s="6"/>
      <c r="F550" s="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2.75" customHeight="1" x14ac:dyDescent="0.3">
      <c r="A551" s="7"/>
      <c r="B551" s="3"/>
      <c r="C551" s="3"/>
      <c r="D551" s="5"/>
      <c r="E551" s="6"/>
      <c r="F551" s="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2.75" customHeight="1" x14ac:dyDescent="0.3">
      <c r="A552" s="7"/>
      <c r="B552" s="3"/>
      <c r="C552" s="3"/>
      <c r="D552" s="5"/>
      <c r="E552" s="6"/>
      <c r="F552" s="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2.75" customHeight="1" x14ac:dyDescent="0.3">
      <c r="A553" s="7"/>
      <c r="B553" s="3"/>
      <c r="C553" s="3"/>
      <c r="D553" s="5"/>
      <c r="E553" s="6"/>
      <c r="F553" s="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2.75" customHeight="1" x14ac:dyDescent="0.3">
      <c r="A554" s="7"/>
      <c r="B554" s="3"/>
      <c r="C554" s="3"/>
      <c r="D554" s="5"/>
      <c r="E554" s="6"/>
      <c r="F554" s="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2.75" customHeight="1" x14ac:dyDescent="0.3">
      <c r="A555" s="7"/>
      <c r="B555" s="3"/>
      <c r="C555" s="3"/>
      <c r="D555" s="5"/>
      <c r="E555" s="6"/>
      <c r="F555" s="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2.75" customHeight="1" x14ac:dyDescent="0.3">
      <c r="A556" s="7"/>
      <c r="B556" s="3"/>
      <c r="C556" s="3"/>
      <c r="D556" s="5"/>
      <c r="E556" s="6"/>
      <c r="F556" s="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2.75" customHeight="1" x14ac:dyDescent="0.3">
      <c r="A557" s="7"/>
      <c r="B557" s="3"/>
      <c r="C557" s="3"/>
      <c r="D557" s="5"/>
      <c r="E557" s="6"/>
      <c r="F557" s="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2.75" customHeight="1" x14ac:dyDescent="0.3">
      <c r="A558" s="7"/>
      <c r="B558" s="3"/>
      <c r="C558" s="3"/>
      <c r="D558" s="5"/>
      <c r="E558" s="6"/>
      <c r="F558" s="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2.75" customHeight="1" x14ac:dyDescent="0.3">
      <c r="A559" s="7"/>
      <c r="B559" s="3"/>
      <c r="C559" s="3"/>
      <c r="D559" s="5"/>
      <c r="E559" s="6"/>
      <c r="F559" s="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2.75" customHeight="1" x14ac:dyDescent="0.3">
      <c r="A560" s="7"/>
      <c r="B560" s="3"/>
      <c r="C560" s="3"/>
      <c r="D560" s="5"/>
      <c r="E560" s="6"/>
      <c r="F560" s="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2.75" customHeight="1" x14ac:dyDescent="0.3">
      <c r="A561" s="7"/>
      <c r="B561" s="3"/>
      <c r="C561" s="3"/>
      <c r="D561" s="5"/>
      <c r="E561" s="6"/>
      <c r="F561" s="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2.75" customHeight="1" x14ac:dyDescent="0.3">
      <c r="A562" s="7"/>
      <c r="B562" s="3"/>
      <c r="C562" s="3"/>
      <c r="D562" s="5"/>
      <c r="E562" s="6"/>
      <c r="F562" s="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2.75" customHeight="1" x14ac:dyDescent="0.3">
      <c r="A563" s="7"/>
      <c r="B563" s="3"/>
      <c r="C563" s="3"/>
      <c r="D563" s="5"/>
      <c r="E563" s="6"/>
      <c r="F563" s="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2.75" customHeight="1" x14ac:dyDescent="0.3">
      <c r="A564" s="7"/>
      <c r="B564" s="3"/>
      <c r="C564" s="3"/>
      <c r="D564" s="5"/>
      <c r="E564" s="6"/>
      <c r="F564" s="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2.75" customHeight="1" x14ac:dyDescent="0.3">
      <c r="A565" s="7"/>
      <c r="B565" s="3"/>
      <c r="C565" s="3"/>
      <c r="D565" s="5"/>
      <c r="E565" s="6"/>
      <c r="F565" s="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2.75" customHeight="1" x14ac:dyDescent="0.3">
      <c r="A566" s="7"/>
      <c r="B566" s="3"/>
      <c r="C566" s="3"/>
      <c r="D566" s="5"/>
      <c r="E566" s="6"/>
      <c r="F566" s="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2.75" customHeight="1" x14ac:dyDescent="0.3">
      <c r="A567" s="7"/>
      <c r="B567" s="3"/>
      <c r="C567" s="3"/>
      <c r="D567" s="5"/>
      <c r="E567" s="6"/>
      <c r="F567" s="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2.75" customHeight="1" x14ac:dyDescent="0.3">
      <c r="A568" s="7"/>
      <c r="B568" s="3"/>
      <c r="C568" s="3"/>
      <c r="D568" s="5"/>
      <c r="E568" s="6"/>
      <c r="F568" s="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2.75" customHeight="1" x14ac:dyDescent="0.3">
      <c r="A569" s="7"/>
      <c r="B569" s="3"/>
      <c r="C569" s="3"/>
      <c r="D569" s="5"/>
      <c r="E569" s="6"/>
      <c r="F569" s="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2.75" customHeight="1" x14ac:dyDescent="0.3">
      <c r="A570" s="7"/>
      <c r="B570" s="3"/>
      <c r="C570" s="3"/>
      <c r="D570" s="5"/>
      <c r="E570" s="6"/>
      <c r="F570" s="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2.75" customHeight="1" x14ac:dyDescent="0.3">
      <c r="A571" s="7"/>
      <c r="B571" s="3"/>
      <c r="C571" s="3"/>
      <c r="D571" s="5"/>
      <c r="E571" s="6"/>
      <c r="F571" s="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2.75" customHeight="1" x14ac:dyDescent="0.3">
      <c r="A572" s="7"/>
      <c r="B572" s="3"/>
      <c r="C572" s="3"/>
      <c r="D572" s="5"/>
      <c r="E572" s="6"/>
      <c r="F572" s="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2.75" customHeight="1" x14ac:dyDescent="0.3">
      <c r="A573" s="7"/>
      <c r="B573" s="3"/>
      <c r="C573" s="3"/>
      <c r="D573" s="5"/>
      <c r="E573" s="6"/>
      <c r="F573" s="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2.75" customHeight="1" x14ac:dyDescent="0.3">
      <c r="A574" s="7"/>
      <c r="B574" s="3"/>
      <c r="C574" s="3"/>
      <c r="D574" s="5"/>
      <c r="E574" s="6"/>
      <c r="F574" s="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2.75" customHeight="1" x14ac:dyDescent="0.3">
      <c r="A575" s="7"/>
      <c r="B575" s="3"/>
      <c r="C575" s="3"/>
      <c r="D575" s="5"/>
      <c r="E575" s="6"/>
      <c r="F575" s="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2.75" customHeight="1" x14ac:dyDescent="0.3">
      <c r="A576" s="7"/>
      <c r="B576" s="3"/>
      <c r="C576" s="3"/>
      <c r="D576" s="5"/>
      <c r="E576" s="6"/>
      <c r="F576" s="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2.75" customHeight="1" x14ac:dyDescent="0.3">
      <c r="A577" s="7"/>
      <c r="B577" s="3"/>
      <c r="C577" s="3"/>
      <c r="D577" s="5"/>
      <c r="E577" s="6"/>
      <c r="F577" s="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2.75" customHeight="1" x14ac:dyDescent="0.3">
      <c r="A578" s="7"/>
      <c r="B578" s="3"/>
      <c r="C578" s="3"/>
      <c r="D578" s="5"/>
      <c r="E578" s="6"/>
      <c r="F578" s="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2.75" customHeight="1" x14ac:dyDescent="0.3">
      <c r="A579" s="7"/>
      <c r="B579" s="3"/>
      <c r="C579" s="3"/>
      <c r="D579" s="5"/>
      <c r="E579" s="6"/>
      <c r="F579" s="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2.75" customHeight="1" x14ac:dyDescent="0.3">
      <c r="A580" s="7"/>
      <c r="B580" s="3"/>
      <c r="C580" s="3"/>
      <c r="D580" s="5"/>
      <c r="E580" s="6"/>
      <c r="F580" s="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2.75" customHeight="1" x14ac:dyDescent="0.3">
      <c r="A581" s="7"/>
      <c r="B581" s="3"/>
      <c r="C581" s="3"/>
      <c r="D581" s="5"/>
      <c r="E581" s="6"/>
      <c r="F581" s="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2.75" customHeight="1" x14ac:dyDescent="0.3">
      <c r="A582" s="7"/>
      <c r="B582" s="3"/>
      <c r="C582" s="3"/>
      <c r="D582" s="5"/>
      <c r="E582" s="6"/>
      <c r="F582" s="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2.75" customHeight="1" x14ac:dyDescent="0.3">
      <c r="A583" s="7"/>
      <c r="B583" s="3"/>
      <c r="C583" s="3"/>
      <c r="D583" s="5"/>
      <c r="E583" s="6"/>
      <c r="F583" s="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2.75" customHeight="1" x14ac:dyDescent="0.3">
      <c r="A584" s="7"/>
      <c r="B584" s="3"/>
      <c r="C584" s="3"/>
      <c r="D584" s="5"/>
      <c r="E584" s="6"/>
      <c r="F584" s="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2.75" customHeight="1" x14ac:dyDescent="0.3">
      <c r="A585" s="7"/>
      <c r="B585" s="3"/>
      <c r="C585" s="3"/>
      <c r="D585" s="5"/>
      <c r="E585" s="6"/>
      <c r="F585" s="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2.75" customHeight="1" x14ac:dyDescent="0.3">
      <c r="A586" s="7"/>
      <c r="B586" s="3"/>
      <c r="C586" s="3"/>
      <c r="D586" s="5"/>
      <c r="E586" s="6"/>
      <c r="F586" s="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2.75" customHeight="1" x14ac:dyDescent="0.3">
      <c r="A587" s="7"/>
      <c r="B587" s="3"/>
      <c r="C587" s="3"/>
      <c r="D587" s="5"/>
      <c r="E587" s="6"/>
      <c r="F587" s="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2.75" customHeight="1" x14ac:dyDescent="0.3">
      <c r="A588" s="7"/>
      <c r="B588" s="3"/>
      <c r="C588" s="3"/>
      <c r="D588" s="5"/>
      <c r="E588" s="6"/>
      <c r="F588" s="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2.75" customHeight="1" x14ac:dyDescent="0.3">
      <c r="A589" s="7"/>
      <c r="B589" s="3"/>
      <c r="C589" s="3"/>
      <c r="D589" s="5"/>
      <c r="E589" s="6"/>
      <c r="F589" s="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2.75" customHeight="1" x14ac:dyDescent="0.3">
      <c r="A590" s="7"/>
      <c r="B590" s="3"/>
      <c r="C590" s="3"/>
      <c r="D590" s="5"/>
      <c r="E590" s="6"/>
      <c r="F590" s="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2.75" customHeight="1" x14ac:dyDescent="0.3">
      <c r="A591" s="7"/>
      <c r="B591" s="3"/>
      <c r="C591" s="3"/>
      <c r="D591" s="5"/>
      <c r="E591" s="6"/>
      <c r="F591" s="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2.75" customHeight="1" x14ac:dyDescent="0.3">
      <c r="A592" s="7"/>
      <c r="B592" s="3"/>
      <c r="C592" s="3"/>
      <c r="D592" s="5"/>
      <c r="E592" s="6"/>
      <c r="F592" s="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2.75" customHeight="1" x14ac:dyDescent="0.3">
      <c r="A593" s="7"/>
      <c r="B593" s="3"/>
      <c r="C593" s="3"/>
      <c r="D593" s="5"/>
      <c r="E593" s="6"/>
      <c r="F593" s="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2.75" customHeight="1" x14ac:dyDescent="0.3">
      <c r="A594" s="7"/>
      <c r="B594" s="3"/>
      <c r="C594" s="3"/>
      <c r="D594" s="5"/>
      <c r="E594" s="6"/>
      <c r="F594" s="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2.75" customHeight="1" x14ac:dyDescent="0.3">
      <c r="A595" s="7"/>
      <c r="B595" s="3"/>
      <c r="C595" s="3"/>
      <c r="D595" s="5"/>
      <c r="E595" s="6"/>
      <c r="F595" s="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2.75" customHeight="1" x14ac:dyDescent="0.3">
      <c r="A596" s="7"/>
      <c r="B596" s="3"/>
      <c r="C596" s="3"/>
      <c r="D596" s="5"/>
      <c r="E596" s="6"/>
      <c r="F596" s="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2.75" customHeight="1" x14ac:dyDescent="0.3">
      <c r="A597" s="7"/>
      <c r="B597" s="3"/>
      <c r="C597" s="3"/>
      <c r="D597" s="5"/>
      <c r="E597" s="6"/>
      <c r="F597" s="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2.75" customHeight="1" x14ac:dyDescent="0.3">
      <c r="A598" s="7"/>
      <c r="B598" s="3"/>
      <c r="C598" s="3"/>
      <c r="D598" s="5"/>
      <c r="E598" s="6"/>
      <c r="F598" s="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2.75" customHeight="1" x14ac:dyDescent="0.3">
      <c r="A599" s="7"/>
      <c r="B599" s="3"/>
      <c r="C599" s="3"/>
      <c r="D599" s="5"/>
      <c r="E599" s="6"/>
      <c r="F599" s="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2.75" customHeight="1" x14ac:dyDescent="0.3">
      <c r="A600" s="7"/>
      <c r="B600" s="3"/>
      <c r="C600" s="3"/>
      <c r="D600" s="5"/>
      <c r="E600" s="6"/>
      <c r="F600" s="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2.75" customHeight="1" x14ac:dyDescent="0.3">
      <c r="A601" s="7"/>
      <c r="B601" s="3"/>
      <c r="C601" s="3"/>
      <c r="D601" s="5"/>
      <c r="E601" s="6"/>
      <c r="F601" s="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2.75" customHeight="1" x14ac:dyDescent="0.3">
      <c r="A602" s="7"/>
      <c r="B602" s="3"/>
      <c r="C602" s="3"/>
      <c r="D602" s="5"/>
      <c r="E602" s="6"/>
      <c r="F602" s="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2.75" customHeight="1" x14ac:dyDescent="0.3">
      <c r="A603" s="7"/>
      <c r="B603" s="3"/>
      <c r="C603" s="3"/>
      <c r="D603" s="5"/>
      <c r="E603" s="6"/>
      <c r="F603" s="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2.75" customHeight="1" x14ac:dyDescent="0.3">
      <c r="A604" s="7"/>
      <c r="B604" s="3"/>
      <c r="C604" s="3"/>
      <c r="D604" s="5"/>
      <c r="E604" s="6"/>
      <c r="F604" s="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2.75" customHeight="1" x14ac:dyDescent="0.3">
      <c r="A605" s="7"/>
      <c r="B605" s="3"/>
      <c r="C605" s="3"/>
      <c r="D605" s="5"/>
      <c r="E605" s="6"/>
      <c r="F605" s="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2.75" customHeight="1" x14ac:dyDescent="0.3">
      <c r="A606" s="7"/>
      <c r="B606" s="3"/>
      <c r="C606" s="3"/>
      <c r="D606" s="5"/>
      <c r="E606" s="6"/>
      <c r="F606" s="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2.75" customHeight="1" x14ac:dyDescent="0.3">
      <c r="A607" s="7"/>
      <c r="B607" s="3"/>
      <c r="C607" s="3"/>
      <c r="D607" s="5"/>
      <c r="E607" s="6"/>
      <c r="F607" s="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2.75" customHeight="1" x14ac:dyDescent="0.3">
      <c r="A608" s="7"/>
      <c r="B608" s="3"/>
      <c r="C608" s="3"/>
      <c r="D608" s="5"/>
      <c r="E608" s="6"/>
      <c r="F608" s="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2.75" customHeight="1" x14ac:dyDescent="0.3">
      <c r="A609" s="7"/>
      <c r="B609" s="3"/>
      <c r="C609" s="3"/>
      <c r="D609" s="5"/>
      <c r="E609" s="6"/>
      <c r="F609" s="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2.75" customHeight="1" x14ac:dyDescent="0.3">
      <c r="A610" s="7"/>
      <c r="B610" s="3"/>
      <c r="C610" s="3"/>
      <c r="D610" s="5"/>
      <c r="E610" s="6"/>
      <c r="F610" s="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2.75" customHeight="1" x14ac:dyDescent="0.3">
      <c r="A611" s="7"/>
      <c r="B611" s="3"/>
      <c r="C611" s="3"/>
      <c r="D611" s="5"/>
      <c r="E611" s="6"/>
      <c r="F611" s="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2.75" customHeight="1" x14ac:dyDescent="0.3">
      <c r="A612" s="7"/>
      <c r="B612" s="3"/>
      <c r="C612" s="3"/>
      <c r="D612" s="5"/>
      <c r="E612" s="6"/>
      <c r="F612" s="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2.75" customHeight="1" x14ac:dyDescent="0.3">
      <c r="A613" s="7"/>
      <c r="B613" s="3"/>
      <c r="C613" s="3"/>
      <c r="D613" s="5"/>
      <c r="E613" s="6"/>
      <c r="F613" s="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2.75" customHeight="1" x14ac:dyDescent="0.3">
      <c r="A614" s="7"/>
      <c r="B614" s="3"/>
      <c r="C614" s="3"/>
      <c r="D614" s="5"/>
      <c r="E614" s="6"/>
      <c r="F614" s="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2.75" customHeight="1" x14ac:dyDescent="0.3">
      <c r="A615" s="7"/>
      <c r="B615" s="3"/>
      <c r="C615" s="3"/>
      <c r="D615" s="5"/>
      <c r="E615" s="6"/>
      <c r="F615" s="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2.75" customHeight="1" x14ac:dyDescent="0.3">
      <c r="A616" s="7"/>
      <c r="B616" s="3"/>
      <c r="C616" s="3"/>
      <c r="D616" s="5"/>
      <c r="E616" s="6"/>
      <c r="F616" s="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2.75" customHeight="1" x14ac:dyDescent="0.3">
      <c r="A617" s="7"/>
      <c r="B617" s="3"/>
      <c r="C617" s="3"/>
      <c r="D617" s="5"/>
      <c r="E617" s="6"/>
      <c r="F617" s="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2.75" customHeight="1" x14ac:dyDescent="0.3">
      <c r="A618" s="7"/>
      <c r="B618" s="3"/>
      <c r="C618" s="3"/>
      <c r="D618" s="5"/>
      <c r="E618" s="6"/>
      <c r="F618" s="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2.75" customHeight="1" x14ac:dyDescent="0.3">
      <c r="A619" s="7"/>
      <c r="B619" s="3"/>
      <c r="C619" s="3"/>
      <c r="D619" s="5"/>
      <c r="E619" s="6"/>
      <c r="F619" s="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2.75" customHeight="1" x14ac:dyDescent="0.3">
      <c r="A620" s="7"/>
      <c r="B620" s="3"/>
      <c r="C620" s="3"/>
      <c r="D620" s="5"/>
      <c r="E620" s="6"/>
      <c r="F620" s="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2.75" customHeight="1" x14ac:dyDescent="0.3">
      <c r="A621" s="7"/>
      <c r="B621" s="3"/>
      <c r="C621" s="3"/>
      <c r="D621" s="5"/>
      <c r="E621" s="6"/>
      <c r="F621" s="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2.75" customHeight="1" x14ac:dyDescent="0.3">
      <c r="A622" s="7"/>
      <c r="B622" s="3"/>
      <c r="C622" s="3"/>
      <c r="D622" s="5"/>
      <c r="E622" s="6"/>
      <c r="F622" s="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2.75" customHeight="1" x14ac:dyDescent="0.3">
      <c r="A623" s="7"/>
      <c r="B623" s="3"/>
      <c r="C623" s="3"/>
      <c r="D623" s="5"/>
      <c r="E623" s="6"/>
      <c r="F623" s="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2.75" customHeight="1" x14ac:dyDescent="0.3">
      <c r="A624" s="7"/>
      <c r="B624" s="3"/>
      <c r="C624" s="3"/>
      <c r="D624" s="5"/>
      <c r="E624" s="6"/>
      <c r="F624" s="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2.75" customHeight="1" x14ac:dyDescent="0.3">
      <c r="A625" s="7"/>
      <c r="B625" s="3"/>
      <c r="C625" s="3"/>
      <c r="D625" s="5"/>
      <c r="E625" s="6"/>
      <c r="F625" s="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2.75" customHeight="1" x14ac:dyDescent="0.3">
      <c r="A626" s="7"/>
      <c r="B626" s="3"/>
      <c r="C626" s="3"/>
      <c r="D626" s="5"/>
      <c r="E626" s="6"/>
      <c r="F626" s="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2.75" customHeight="1" x14ac:dyDescent="0.3">
      <c r="A627" s="7"/>
      <c r="B627" s="3"/>
      <c r="C627" s="3"/>
      <c r="D627" s="5"/>
      <c r="E627" s="6"/>
      <c r="F627" s="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2.75" customHeight="1" x14ac:dyDescent="0.3">
      <c r="A628" s="7"/>
      <c r="B628" s="3"/>
      <c r="C628" s="3"/>
      <c r="D628" s="5"/>
      <c r="E628" s="6"/>
      <c r="F628" s="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2.75" customHeight="1" x14ac:dyDescent="0.3">
      <c r="A629" s="7"/>
      <c r="B629" s="3"/>
      <c r="C629" s="3"/>
      <c r="D629" s="5"/>
      <c r="E629" s="6"/>
      <c r="F629" s="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2.75" customHeight="1" x14ac:dyDescent="0.3">
      <c r="A630" s="7"/>
      <c r="B630" s="3"/>
      <c r="C630" s="3"/>
      <c r="D630" s="5"/>
      <c r="E630" s="6"/>
      <c r="F630" s="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2.75" customHeight="1" x14ac:dyDescent="0.3">
      <c r="A631" s="7"/>
      <c r="B631" s="3"/>
      <c r="C631" s="3"/>
      <c r="D631" s="5"/>
      <c r="E631" s="6"/>
      <c r="F631" s="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2.75" customHeight="1" x14ac:dyDescent="0.3">
      <c r="A632" s="7"/>
      <c r="B632" s="3"/>
      <c r="C632" s="3"/>
      <c r="D632" s="5"/>
      <c r="E632" s="6"/>
      <c r="F632" s="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2.75" customHeight="1" x14ac:dyDescent="0.3">
      <c r="A633" s="7"/>
      <c r="B633" s="3"/>
      <c r="C633" s="3"/>
      <c r="D633" s="5"/>
      <c r="E633" s="6"/>
      <c r="F633" s="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2.75" customHeight="1" x14ac:dyDescent="0.3">
      <c r="A634" s="7"/>
      <c r="B634" s="3"/>
      <c r="C634" s="3"/>
      <c r="D634" s="5"/>
      <c r="E634" s="6"/>
      <c r="F634" s="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2.75" customHeight="1" x14ac:dyDescent="0.3">
      <c r="A635" s="7"/>
      <c r="B635" s="3"/>
      <c r="C635" s="3"/>
      <c r="D635" s="5"/>
      <c r="E635" s="6"/>
      <c r="F635" s="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2.75" customHeight="1" x14ac:dyDescent="0.3">
      <c r="A636" s="7"/>
      <c r="B636" s="3"/>
      <c r="C636" s="3"/>
      <c r="D636" s="5"/>
      <c r="E636" s="6"/>
      <c r="F636" s="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2.75" customHeight="1" x14ac:dyDescent="0.3">
      <c r="A637" s="7"/>
      <c r="B637" s="3"/>
      <c r="C637" s="3"/>
      <c r="D637" s="5"/>
      <c r="E637" s="6"/>
      <c r="F637" s="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2.75" customHeight="1" x14ac:dyDescent="0.3">
      <c r="A638" s="7"/>
      <c r="B638" s="3"/>
      <c r="C638" s="3"/>
      <c r="D638" s="5"/>
      <c r="E638" s="6"/>
      <c r="F638" s="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2.75" customHeight="1" x14ac:dyDescent="0.3">
      <c r="A639" s="7"/>
      <c r="B639" s="3"/>
      <c r="C639" s="3"/>
      <c r="D639" s="5"/>
      <c r="E639" s="6"/>
      <c r="F639" s="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2.75" customHeight="1" x14ac:dyDescent="0.3">
      <c r="A640" s="7"/>
      <c r="B640" s="3"/>
      <c r="C640" s="3"/>
      <c r="D640" s="5"/>
      <c r="E640" s="6"/>
      <c r="F640" s="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2.75" customHeight="1" x14ac:dyDescent="0.3">
      <c r="A641" s="7"/>
      <c r="B641" s="3"/>
      <c r="C641" s="3"/>
      <c r="D641" s="5"/>
      <c r="E641" s="6"/>
      <c r="F641" s="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2.75" customHeight="1" x14ac:dyDescent="0.3">
      <c r="A642" s="7"/>
      <c r="B642" s="3"/>
      <c r="C642" s="3"/>
      <c r="D642" s="5"/>
      <c r="E642" s="6"/>
      <c r="F642" s="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2.75" customHeight="1" x14ac:dyDescent="0.3">
      <c r="A643" s="7"/>
      <c r="B643" s="3"/>
      <c r="C643" s="3"/>
      <c r="D643" s="5"/>
      <c r="E643" s="6"/>
      <c r="F643" s="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2.75" customHeight="1" x14ac:dyDescent="0.3">
      <c r="A644" s="7"/>
      <c r="B644" s="3"/>
      <c r="C644" s="3"/>
      <c r="D644" s="5"/>
      <c r="E644" s="6"/>
      <c r="F644" s="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2.75" customHeight="1" x14ac:dyDescent="0.3">
      <c r="A645" s="7"/>
      <c r="B645" s="3"/>
      <c r="C645" s="3"/>
      <c r="D645" s="5"/>
      <c r="E645" s="6"/>
      <c r="F645" s="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2.75" customHeight="1" x14ac:dyDescent="0.3">
      <c r="A646" s="7"/>
      <c r="B646" s="3"/>
      <c r="C646" s="3"/>
      <c r="D646" s="5"/>
      <c r="E646" s="6"/>
      <c r="F646" s="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2.75" customHeight="1" x14ac:dyDescent="0.3">
      <c r="A647" s="7"/>
      <c r="B647" s="3"/>
      <c r="C647" s="3"/>
      <c r="D647" s="5"/>
      <c r="E647" s="6"/>
      <c r="F647" s="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2.75" customHeight="1" x14ac:dyDescent="0.3">
      <c r="A648" s="7"/>
      <c r="B648" s="3"/>
      <c r="C648" s="3"/>
      <c r="D648" s="5"/>
      <c r="E648" s="6"/>
      <c r="F648" s="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2.75" customHeight="1" x14ac:dyDescent="0.3">
      <c r="A649" s="7"/>
      <c r="B649" s="3"/>
      <c r="C649" s="3"/>
      <c r="D649" s="5"/>
      <c r="E649" s="6"/>
      <c r="F649" s="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2.75" customHeight="1" x14ac:dyDescent="0.3">
      <c r="A650" s="7"/>
      <c r="B650" s="3"/>
      <c r="C650" s="3"/>
      <c r="D650" s="5"/>
      <c r="E650" s="6"/>
      <c r="F650" s="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2.75" customHeight="1" x14ac:dyDescent="0.3">
      <c r="A651" s="7"/>
      <c r="B651" s="3"/>
      <c r="C651" s="3"/>
      <c r="D651" s="5"/>
      <c r="E651" s="6"/>
      <c r="F651" s="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2.75" customHeight="1" x14ac:dyDescent="0.3">
      <c r="A652" s="7"/>
      <c r="B652" s="3"/>
      <c r="C652" s="3"/>
      <c r="D652" s="5"/>
      <c r="E652" s="6"/>
      <c r="F652" s="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2.75" customHeight="1" x14ac:dyDescent="0.3">
      <c r="A653" s="7"/>
      <c r="B653" s="3"/>
      <c r="C653" s="3"/>
      <c r="D653" s="5"/>
      <c r="E653" s="6"/>
      <c r="F653" s="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2.75" customHeight="1" x14ac:dyDescent="0.3">
      <c r="A654" s="7"/>
      <c r="B654" s="3"/>
      <c r="C654" s="3"/>
      <c r="D654" s="5"/>
      <c r="E654" s="6"/>
      <c r="F654" s="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2.75" customHeight="1" x14ac:dyDescent="0.3">
      <c r="A655" s="7"/>
      <c r="B655" s="3"/>
      <c r="C655" s="3"/>
      <c r="D655" s="5"/>
      <c r="E655" s="6"/>
      <c r="F655" s="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2.75" customHeight="1" x14ac:dyDescent="0.3">
      <c r="A656" s="7"/>
      <c r="B656" s="3"/>
      <c r="C656" s="3"/>
      <c r="D656" s="5"/>
      <c r="E656" s="6"/>
      <c r="F656" s="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2.75" customHeight="1" x14ac:dyDescent="0.3">
      <c r="A657" s="7"/>
      <c r="B657" s="3"/>
      <c r="C657" s="3"/>
      <c r="D657" s="5"/>
      <c r="E657" s="6"/>
      <c r="F657" s="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2.75" customHeight="1" x14ac:dyDescent="0.3">
      <c r="A658" s="7"/>
      <c r="B658" s="3"/>
      <c r="C658" s="3"/>
      <c r="D658" s="5"/>
      <c r="E658" s="6"/>
      <c r="F658" s="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2.75" customHeight="1" x14ac:dyDescent="0.3">
      <c r="A659" s="7"/>
      <c r="B659" s="3"/>
      <c r="C659" s="3"/>
      <c r="D659" s="5"/>
      <c r="E659" s="6"/>
      <c r="F659" s="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2.75" customHeight="1" x14ac:dyDescent="0.3">
      <c r="A660" s="7"/>
      <c r="B660" s="3"/>
      <c r="C660" s="3"/>
      <c r="D660" s="5"/>
      <c r="E660" s="6"/>
      <c r="F660" s="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2.75" customHeight="1" x14ac:dyDescent="0.3">
      <c r="A661" s="7"/>
      <c r="B661" s="3"/>
      <c r="C661" s="3"/>
      <c r="D661" s="5"/>
      <c r="E661" s="6"/>
      <c r="F661" s="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2.75" customHeight="1" x14ac:dyDescent="0.3">
      <c r="A662" s="7"/>
      <c r="B662" s="3"/>
      <c r="C662" s="3"/>
      <c r="D662" s="5"/>
      <c r="E662" s="6"/>
      <c r="F662" s="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2.75" customHeight="1" x14ac:dyDescent="0.3">
      <c r="A663" s="7"/>
      <c r="B663" s="3"/>
      <c r="C663" s="3"/>
      <c r="D663" s="5"/>
      <c r="E663" s="6"/>
      <c r="F663" s="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2.75" customHeight="1" x14ac:dyDescent="0.3">
      <c r="A664" s="7"/>
      <c r="B664" s="3"/>
      <c r="C664" s="3"/>
      <c r="D664" s="5"/>
      <c r="E664" s="6"/>
      <c r="F664" s="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2.75" customHeight="1" x14ac:dyDescent="0.3">
      <c r="A665" s="7"/>
      <c r="B665" s="3"/>
      <c r="C665" s="3"/>
      <c r="D665" s="5"/>
      <c r="E665" s="6"/>
      <c r="F665" s="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2.75" customHeight="1" x14ac:dyDescent="0.3">
      <c r="A666" s="7"/>
      <c r="B666" s="3"/>
      <c r="C666" s="3"/>
      <c r="D666" s="5"/>
      <c r="E666" s="6"/>
      <c r="F666" s="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2.75" customHeight="1" x14ac:dyDescent="0.3">
      <c r="A667" s="7"/>
      <c r="B667" s="3"/>
      <c r="C667" s="3"/>
      <c r="D667" s="5"/>
      <c r="E667" s="6"/>
      <c r="F667" s="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2.75" customHeight="1" x14ac:dyDescent="0.3">
      <c r="A668" s="7"/>
      <c r="B668" s="3"/>
      <c r="C668" s="3"/>
      <c r="D668" s="5"/>
      <c r="E668" s="6"/>
      <c r="F668" s="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2.75" customHeight="1" x14ac:dyDescent="0.3">
      <c r="A669" s="7"/>
      <c r="B669" s="3"/>
      <c r="C669" s="3"/>
      <c r="D669" s="5"/>
      <c r="E669" s="6"/>
      <c r="F669" s="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2.75" customHeight="1" x14ac:dyDescent="0.3">
      <c r="A670" s="7"/>
      <c r="B670" s="3"/>
      <c r="C670" s="3"/>
      <c r="D670" s="5"/>
      <c r="E670" s="6"/>
      <c r="F670" s="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2.75" customHeight="1" x14ac:dyDescent="0.3">
      <c r="A671" s="7"/>
      <c r="B671" s="3"/>
      <c r="C671" s="3"/>
      <c r="D671" s="5"/>
      <c r="E671" s="6"/>
      <c r="F671" s="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2.75" customHeight="1" x14ac:dyDescent="0.3">
      <c r="A672" s="7"/>
      <c r="B672" s="3"/>
      <c r="C672" s="3"/>
      <c r="D672" s="5"/>
      <c r="E672" s="6"/>
      <c r="F672" s="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2.75" customHeight="1" x14ac:dyDescent="0.3">
      <c r="A673" s="7"/>
      <c r="B673" s="3"/>
      <c r="C673" s="3"/>
      <c r="D673" s="5"/>
      <c r="E673" s="6"/>
      <c r="F673" s="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2.75" customHeight="1" x14ac:dyDescent="0.3">
      <c r="A674" s="7"/>
      <c r="B674" s="3"/>
      <c r="C674" s="3"/>
      <c r="D674" s="5"/>
      <c r="E674" s="6"/>
      <c r="F674" s="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2.75" customHeight="1" x14ac:dyDescent="0.3">
      <c r="A675" s="7"/>
      <c r="B675" s="3"/>
      <c r="C675" s="3"/>
      <c r="D675" s="5"/>
      <c r="E675" s="6"/>
      <c r="F675" s="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2.75" customHeight="1" x14ac:dyDescent="0.3">
      <c r="A676" s="7"/>
      <c r="B676" s="3"/>
      <c r="C676" s="3"/>
      <c r="D676" s="5"/>
      <c r="E676" s="6"/>
      <c r="F676" s="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2.75" customHeight="1" x14ac:dyDescent="0.3">
      <c r="A677" s="7"/>
      <c r="B677" s="3"/>
      <c r="C677" s="3"/>
      <c r="D677" s="5"/>
      <c r="E677" s="6"/>
      <c r="F677" s="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2.75" customHeight="1" x14ac:dyDescent="0.3">
      <c r="A678" s="7"/>
      <c r="B678" s="3"/>
      <c r="C678" s="3"/>
      <c r="D678" s="5"/>
      <c r="E678" s="6"/>
      <c r="F678" s="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2.75" customHeight="1" x14ac:dyDescent="0.3">
      <c r="A679" s="7"/>
      <c r="B679" s="3"/>
      <c r="C679" s="3"/>
      <c r="D679" s="5"/>
      <c r="E679" s="6"/>
      <c r="F679" s="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2.75" customHeight="1" x14ac:dyDescent="0.3">
      <c r="A680" s="7"/>
      <c r="B680" s="3"/>
      <c r="C680" s="3"/>
      <c r="D680" s="5"/>
      <c r="E680" s="6"/>
      <c r="F680" s="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2.75" customHeight="1" x14ac:dyDescent="0.3">
      <c r="A681" s="7"/>
      <c r="B681" s="3"/>
      <c r="C681" s="3"/>
      <c r="D681" s="5"/>
      <c r="E681" s="6"/>
      <c r="F681" s="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2.75" customHeight="1" x14ac:dyDescent="0.3">
      <c r="A682" s="7"/>
      <c r="B682" s="3"/>
      <c r="C682" s="3"/>
      <c r="D682" s="5"/>
      <c r="E682" s="6"/>
      <c r="F682" s="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2.75" customHeight="1" x14ac:dyDescent="0.3">
      <c r="A683" s="7"/>
      <c r="B683" s="3"/>
      <c r="C683" s="3"/>
      <c r="D683" s="5"/>
      <c r="E683" s="6"/>
      <c r="F683" s="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2.75" customHeight="1" x14ac:dyDescent="0.3">
      <c r="A684" s="7"/>
      <c r="B684" s="3"/>
      <c r="C684" s="3"/>
      <c r="D684" s="5"/>
      <c r="E684" s="6"/>
      <c r="F684" s="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2.75" customHeight="1" x14ac:dyDescent="0.3">
      <c r="A685" s="7"/>
      <c r="B685" s="3"/>
      <c r="C685" s="3"/>
      <c r="D685" s="5"/>
      <c r="E685" s="6"/>
      <c r="F685" s="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2.75" customHeight="1" x14ac:dyDescent="0.3">
      <c r="A686" s="7"/>
      <c r="B686" s="3"/>
      <c r="C686" s="3"/>
      <c r="D686" s="5"/>
      <c r="E686" s="6"/>
      <c r="F686" s="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2.75" customHeight="1" x14ac:dyDescent="0.3">
      <c r="A687" s="7"/>
      <c r="B687" s="3"/>
      <c r="C687" s="3"/>
      <c r="D687" s="5"/>
      <c r="E687" s="6"/>
      <c r="F687" s="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2.75" customHeight="1" x14ac:dyDescent="0.3">
      <c r="A688" s="7"/>
      <c r="B688" s="3"/>
      <c r="C688" s="3"/>
      <c r="D688" s="5"/>
      <c r="E688" s="6"/>
      <c r="F688" s="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2.75" customHeight="1" x14ac:dyDescent="0.3">
      <c r="A689" s="7"/>
      <c r="B689" s="3"/>
      <c r="C689" s="3"/>
      <c r="D689" s="5"/>
      <c r="E689" s="6"/>
      <c r="F689" s="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2.75" customHeight="1" x14ac:dyDescent="0.3">
      <c r="A690" s="7"/>
      <c r="B690" s="3"/>
      <c r="C690" s="3"/>
      <c r="D690" s="5"/>
      <c r="E690" s="6"/>
      <c r="F690" s="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2.75" customHeight="1" x14ac:dyDescent="0.3">
      <c r="A691" s="7"/>
      <c r="B691" s="3"/>
      <c r="C691" s="3"/>
      <c r="D691" s="5"/>
      <c r="E691" s="6"/>
      <c r="F691" s="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2.75" customHeight="1" x14ac:dyDescent="0.3">
      <c r="A692" s="7"/>
      <c r="B692" s="3"/>
      <c r="C692" s="3"/>
      <c r="D692" s="5"/>
      <c r="E692" s="6"/>
      <c r="F692" s="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2.75" customHeight="1" x14ac:dyDescent="0.3">
      <c r="A693" s="7"/>
      <c r="B693" s="3"/>
      <c r="C693" s="3"/>
      <c r="D693" s="5"/>
      <c r="E693" s="6"/>
      <c r="F693" s="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2.75" customHeight="1" x14ac:dyDescent="0.3">
      <c r="A694" s="7"/>
      <c r="B694" s="3"/>
      <c r="C694" s="3"/>
      <c r="D694" s="5"/>
      <c r="E694" s="6"/>
      <c r="F694" s="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2.75" customHeight="1" x14ac:dyDescent="0.3">
      <c r="A695" s="7"/>
      <c r="B695" s="3"/>
      <c r="C695" s="3"/>
      <c r="D695" s="5"/>
      <c r="E695" s="6"/>
      <c r="F695" s="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2.75" customHeight="1" x14ac:dyDescent="0.3">
      <c r="A696" s="7"/>
      <c r="B696" s="3"/>
      <c r="C696" s="3"/>
      <c r="D696" s="5"/>
      <c r="E696" s="6"/>
      <c r="F696" s="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2.75" customHeight="1" x14ac:dyDescent="0.3">
      <c r="A697" s="7"/>
      <c r="B697" s="3"/>
      <c r="C697" s="3"/>
      <c r="D697" s="5"/>
      <c r="E697" s="6"/>
      <c r="F697" s="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2.75" customHeight="1" x14ac:dyDescent="0.3">
      <c r="A698" s="7"/>
      <c r="B698" s="3"/>
      <c r="C698" s="3"/>
      <c r="D698" s="5"/>
      <c r="E698" s="6"/>
      <c r="F698" s="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2.75" customHeight="1" x14ac:dyDescent="0.3">
      <c r="A699" s="7"/>
      <c r="B699" s="3"/>
      <c r="C699" s="3"/>
      <c r="D699" s="5"/>
      <c r="E699" s="6"/>
      <c r="F699" s="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2.75" customHeight="1" x14ac:dyDescent="0.3">
      <c r="A700" s="7"/>
      <c r="B700" s="3"/>
      <c r="C700" s="3"/>
      <c r="D700" s="5"/>
      <c r="E700" s="6"/>
      <c r="F700" s="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2.75" customHeight="1" x14ac:dyDescent="0.3">
      <c r="A701" s="7"/>
      <c r="B701" s="3"/>
      <c r="C701" s="3"/>
      <c r="D701" s="5"/>
      <c r="E701" s="6"/>
      <c r="F701" s="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2.75" customHeight="1" x14ac:dyDescent="0.3">
      <c r="A702" s="7"/>
      <c r="B702" s="3"/>
      <c r="C702" s="3"/>
      <c r="D702" s="5"/>
      <c r="E702" s="6"/>
      <c r="F702" s="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2.75" customHeight="1" x14ac:dyDescent="0.3">
      <c r="A703" s="7"/>
      <c r="B703" s="3"/>
      <c r="C703" s="3"/>
      <c r="D703" s="5"/>
      <c r="E703" s="6"/>
      <c r="F703" s="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2.75" customHeight="1" x14ac:dyDescent="0.3">
      <c r="A704" s="7"/>
      <c r="B704" s="3"/>
      <c r="C704" s="3"/>
      <c r="D704" s="5"/>
      <c r="E704" s="6"/>
      <c r="F704" s="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2.75" customHeight="1" x14ac:dyDescent="0.3">
      <c r="A705" s="7"/>
      <c r="B705" s="3"/>
      <c r="C705" s="3"/>
      <c r="D705" s="5"/>
      <c r="E705" s="6"/>
      <c r="F705" s="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2.75" customHeight="1" x14ac:dyDescent="0.3">
      <c r="A706" s="7"/>
      <c r="B706" s="3"/>
      <c r="C706" s="3"/>
      <c r="D706" s="5"/>
      <c r="E706" s="6"/>
      <c r="F706" s="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2.75" customHeight="1" x14ac:dyDescent="0.3">
      <c r="A707" s="7"/>
      <c r="B707" s="3"/>
      <c r="C707" s="3"/>
      <c r="D707" s="5"/>
      <c r="E707" s="6"/>
      <c r="F707" s="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2.75" customHeight="1" x14ac:dyDescent="0.3">
      <c r="A708" s="7"/>
      <c r="B708" s="3"/>
      <c r="C708" s="3"/>
      <c r="D708" s="5"/>
      <c r="E708" s="6"/>
      <c r="F708" s="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2.75" customHeight="1" x14ac:dyDescent="0.3">
      <c r="A709" s="7"/>
      <c r="B709" s="3"/>
      <c r="C709" s="3"/>
      <c r="D709" s="5"/>
      <c r="E709" s="6"/>
      <c r="F709" s="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2.75" customHeight="1" x14ac:dyDescent="0.3">
      <c r="A710" s="7"/>
      <c r="B710" s="3"/>
      <c r="C710" s="3"/>
      <c r="D710" s="5"/>
      <c r="E710" s="6"/>
      <c r="F710" s="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2.75" customHeight="1" x14ac:dyDescent="0.3">
      <c r="A711" s="7"/>
      <c r="B711" s="3"/>
      <c r="C711" s="3"/>
      <c r="D711" s="5"/>
      <c r="E711" s="6"/>
      <c r="F711" s="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2.75" customHeight="1" x14ac:dyDescent="0.3">
      <c r="A712" s="7"/>
      <c r="B712" s="3"/>
      <c r="C712" s="3"/>
      <c r="D712" s="5"/>
      <c r="E712" s="6"/>
      <c r="F712" s="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2.75" customHeight="1" x14ac:dyDescent="0.3">
      <c r="A713" s="7"/>
      <c r="B713" s="3"/>
      <c r="C713" s="3"/>
      <c r="D713" s="5"/>
      <c r="E713" s="6"/>
      <c r="F713" s="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2.75" customHeight="1" x14ac:dyDescent="0.3">
      <c r="A714" s="7"/>
      <c r="B714" s="3"/>
      <c r="C714" s="3"/>
      <c r="D714" s="5"/>
      <c r="E714" s="6"/>
      <c r="F714" s="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2.75" customHeight="1" x14ac:dyDescent="0.3">
      <c r="A715" s="7"/>
      <c r="B715" s="3"/>
      <c r="C715" s="3"/>
      <c r="D715" s="5"/>
      <c r="E715" s="6"/>
      <c r="F715" s="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2.75" customHeight="1" x14ac:dyDescent="0.3">
      <c r="A716" s="7"/>
      <c r="B716" s="3"/>
      <c r="C716" s="3"/>
      <c r="D716" s="5"/>
      <c r="E716" s="6"/>
      <c r="F716" s="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2.75" customHeight="1" x14ac:dyDescent="0.3">
      <c r="A717" s="7"/>
      <c r="B717" s="3"/>
      <c r="C717" s="3"/>
      <c r="D717" s="5"/>
      <c r="E717" s="6"/>
      <c r="F717" s="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2.75" customHeight="1" x14ac:dyDescent="0.3">
      <c r="A718" s="7"/>
      <c r="B718" s="3"/>
      <c r="C718" s="3"/>
      <c r="D718" s="5"/>
      <c r="E718" s="6"/>
      <c r="F718" s="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2.75" customHeight="1" x14ac:dyDescent="0.3">
      <c r="A719" s="7"/>
      <c r="B719" s="3"/>
      <c r="C719" s="3"/>
      <c r="D719" s="5"/>
      <c r="E719" s="6"/>
      <c r="F719" s="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2.75" customHeight="1" x14ac:dyDescent="0.3">
      <c r="A720" s="7"/>
      <c r="B720" s="3"/>
      <c r="C720" s="3"/>
      <c r="D720" s="5"/>
      <c r="E720" s="6"/>
      <c r="F720" s="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2.75" customHeight="1" x14ac:dyDescent="0.3">
      <c r="A721" s="7"/>
      <c r="B721" s="3"/>
      <c r="C721" s="3"/>
      <c r="D721" s="5"/>
      <c r="E721" s="6"/>
      <c r="F721" s="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2.75" customHeight="1" x14ac:dyDescent="0.3">
      <c r="A722" s="7"/>
      <c r="B722" s="3"/>
      <c r="C722" s="3"/>
      <c r="D722" s="5"/>
      <c r="E722" s="6"/>
      <c r="F722" s="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2.75" customHeight="1" x14ac:dyDescent="0.3">
      <c r="A723" s="7"/>
      <c r="B723" s="3"/>
      <c r="C723" s="3"/>
      <c r="D723" s="5"/>
      <c r="E723" s="6"/>
      <c r="F723" s="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2.75" customHeight="1" x14ac:dyDescent="0.3">
      <c r="A724" s="7"/>
      <c r="B724" s="3"/>
      <c r="C724" s="3"/>
      <c r="D724" s="5"/>
      <c r="E724" s="6"/>
      <c r="F724" s="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2.75" customHeight="1" x14ac:dyDescent="0.3">
      <c r="A725" s="7"/>
      <c r="B725" s="3"/>
      <c r="C725" s="3"/>
      <c r="D725" s="5"/>
      <c r="E725" s="6"/>
      <c r="F725" s="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2.75" customHeight="1" x14ac:dyDescent="0.3">
      <c r="A726" s="7"/>
      <c r="B726" s="3"/>
      <c r="C726" s="3"/>
      <c r="D726" s="5"/>
      <c r="E726" s="6"/>
      <c r="F726" s="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2.75" customHeight="1" x14ac:dyDescent="0.3">
      <c r="A727" s="7"/>
      <c r="B727" s="3"/>
      <c r="C727" s="3"/>
      <c r="D727" s="5"/>
      <c r="E727" s="6"/>
      <c r="F727" s="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2.75" customHeight="1" x14ac:dyDescent="0.3">
      <c r="A728" s="7"/>
      <c r="B728" s="3"/>
      <c r="C728" s="3"/>
      <c r="D728" s="5"/>
      <c r="E728" s="6"/>
      <c r="F728" s="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2.75" customHeight="1" x14ac:dyDescent="0.3">
      <c r="A729" s="7"/>
      <c r="B729" s="3"/>
      <c r="C729" s="3"/>
      <c r="D729" s="5"/>
      <c r="E729" s="6"/>
      <c r="F729" s="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2.75" customHeight="1" x14ac:dyDescent="0.3">
      <c r="A730" s="7"/>
      <c r="B730" s="3"/>
      <c r="C730" s="3"/>
      <c r="D730" s="5"/>
      <c r="E730" s="6"/>
      <c r="F730" s="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2.75" customHeight="1" x14ac:dyDescent="0.3">
      <c r="A731" s="7"/>
      <c r="B731" s="3"/>
      <c r="C731" s="3"/>
      <c r="D731" s="5"/>
      <c r="E731" s="6"/>
      <c r="F731" s="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2.75" customHeight="1" x14ac:dyDescent="0.3">
      <c r="A732" s="7"/>
      <c r="B732" s="3"/>
      <c r="C732" s="3"/>
      <c r="D732" s="5"/>
      <c r="E732" s="6"/>
      <c r="F732" s="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2.75" customHeight="1" x14ac:dyDescent="0.3">
      <c r="A733" s="7"/>
      <c r="B733" s="3"/>
      <c r="C733" s="3"/>
      <c r="D733" s="5"/>
      <c r="E733" s="6"/>
      <c r="F733" s="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2.75" customHeight="1" x14ac:dyDescent="0.3">
      <c r="A734" s="7"/>
      <c r="B734" s="3"/>
      <c r="C734" s="3"/>
      <c r="D734" s="5"/>
      <c r="E734" s="6"/>
      <c r="F734" s="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2.75" customHeight="1" x14ac:dyDescent="0.3">
      <c r="A735" s="7"/>
      <c r="B735" s="3"/>
      <c r="C735" s="3"/>
      <c r="D735" s="5"/>
      <c r="E735" s="6"/>
      <c r="F735" s="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2.75" customHeight="1" x14ac:dyDescent="0.3">
      <c r="A736" s="7"/>
      <c r="B736" s="3"/>
      <c r="C736" s="3"/>
      <c r="D736" s="5"/>
      <c r="E736" s="6"/>
      <c r="F736" s="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2.75" customHeight="1" x14ac:dyDescent="0.3">
      <c r="A737" s="7"/>
      <c r="B737" s="3"/>
      <c r="C737" s="3"/>
      <c r="D737" s="5"/>
      <c r="E737" s="6"/>
      <c r="F737" s="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2.75" customHeight="1" x14ac:dyDescent="0.3">
      <c r="A738" s="7"/>
      <c r="B738" s="3"/>
      <c r="C738" s="3"/>
      <c r="D738" s="5"/>
      <c r="E738" s="6"/>
      <c r="F738" s="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2.75" customHeight="1" x14ac:dyDescent="0.3">
      <c r="A739" s="7"/>
      <c r="B739" s="3"/>
      <c r="C739" s="3"/>
      <c r="D739" s="5"/>
      <c r="E739" s="6"/>
      <c r="F739" s="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2.75" customHeight="1" x14ac:dyDescent="0.3">
      <c r="A740" s="7"/>
      <c r="B740" s="3"/>
      <c r="C740" s="3"/>
      <c r="D740" s="5"/>
      <c r="E740" s="6"/>
      <c r="F740" s="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2.75" customHeight="1" x14ac:dyDescent="0.3">
      <c r="A741" s="7"/>
      <c r="B741" s="3"/>
      <c r="C741" s="3"/>
      <c r="D741" s="5"/>
      <c r="E741" s="6"/>
      <c r="F741" s="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2.75" customHeight="1" x14ac:dyDescent="0.3">
      <c r="A742" s="7"/>
      <c r="B742" s="3"/>
      <c r="C742" s="3"/>
      <c r="D742" s="5"/>
      <c r="E742" s="6"/>
      <c r="F742" s="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2.75" customHeight="1" x14ac:dyDescent="0.3">
      <c r="A743" s="7"/>
      <c r="B743" s="3"/>
      <c r="C743" s="3"/>
      <c r="D743" s="5"/>
      <c r="E743" s="6"/>
      <c r="F743" s="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2.75" customHeight="1" x14ac:dyDescent="0.3">
      <c r="A744" s="7"/>
      <c r="B744" s="3"/>
      <c r="C744" s="3"/>
      <c r="D744" s="5"/>
      <c r="E744" s="6"/>
      <c r="F744" s="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2.75" customHeight="1" x14ac:dyDescent="0.3">
      <c r="A745" s="7"/>
      <c r="B745" s="3"/>
      <c r="C745" s="3"/>
      <c r="D745" s="5"/>
      <c r="E745" s="6"/>
      <c r="F745" s="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2.75" customHeight="1" x14ac:dyDescent="0.3">
      <c r="A746" s="7"/>
      <c r="B746" s="3"/>
      <c r="C746" s="3"/>
      <c r="D746" s="5"/>
      <c r="E746" s="6"/>
      <c r="F746" s="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2.75" customHeight="1" x14ac:dyDescent="0.3">
      <c r="A747" s="7"/>
      <c r="B747" s="3"/>
      <c r="C747" s="3"/>
      <c r="D747" s="5"/>
      <c r="E747" s="6"/>
      <c r="F747" s="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2.75" customHeight="1" x14ac:dyDescent="0.3">
      <c r="A748" s="7"/>
      <c r="B748" s="3"/>
      <c r="C748" s="3"/>
      <c r="D748" s="5"/>
      <c r="E748" s="6"/>
      <c r="F748" s="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2.75" customHeight="1" x14ac:dyDescent="0.3">
      <c r="A749" s="7"/>
      <c r="B749" s="3"/>
      <c r="C749" s="3"/>
      <c r="D749" s="5"/>
      <c r="E749" s="6"/>
      <c r="F749" s="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2.75" customHeight="1" x14ac:dyDescent="0.3">
      <c r="A750" s="7"/>
      <c r="B750" s="3"/>
      <c r="C750" s="3"/>
      <c r="D750" s="5"/>
      <c r="E750" s="6"/>
      <c r="F750" s="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2.75" customHeight="1" x14ac:dyDescent="0.3">
      <c r="A751" s="7"/>
      <c r="B751" s="3"/>
      <c r="C751" s="3"/>
      <c r="D751" s="5"/>
      <c r="E751" s="6"/>
      <c r="F751" s="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2.75" customHeight="1" x14ac:dyDescent="0.3">
      <c r="A752" s="7"/>
      <c r="B752" s="3"/>
      <c r="C752" s="3"/>
      <c r="D752" s="5"/>
      <c r="E752" s="6"/>
      <c r="F752" s="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2.75" customHeight="1" x14ac:dyDescent="0.3">
      <c r="A753" s="7"/>
      <c r="B753" s="3"/>
      <c r="C753" s="3"/>
      <c r="D753" s="5"/>
      <c r="E753" s="6"/>
      <c r="F753" s="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2.75" customHeight="1" x14ac:dyDescent="0.3">
      <c r="A754" s="7"/>
      <c r="B754" s="3"/>
      <c r="C754" s="3"/>
      <c r="D754" s="5"/>
      <c r="E754" s="6"/>
      <c r="F754" s="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2.75" customHeight="1" x14ac:dyDescent="0.3">
      <c r="A755" s="7"/>
      <c r="B755" s="3"/>
      <c r="C755" s="3"/>
      <c r="D755" s="5"/>
      <c r="E755" s="6"/>
      <c r="F755" s="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2.75" customHeight="1" x14ac:dyDescent="0.3">
      <c r="A756" s="7"/>
      <c r="B756" s="3"/>
      <c r="C756" s="3"/>
      <c r="D756" s="5"/>
      <c r="E756" s="6"/>
      <c r="F756" s="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2.75" customHeight="1" x14ac:dyDescent="0.3">
      <c r="A757" s="7"/>
      <c r="B757" s="3"/>
      <c r="C757" s="3"/>
      <c r="D757" s="5"/>
      <c r="E757" s="6"/>
      <c r="F757" s="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2.75" customHeight="1" x14ac:dyDescent="0.3">
      <c r="A758" s="7"/>
      <c r="B758" s="3"/>
      <c r="C758" s="3"/>
      <c r="D758" s="5"/>
      <c r="E758" s="6"/>
      <c r="F758" s="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2.75" customHeight="1" x14ac:dyDescent="0.3">
      <c r="A759" s="7"/>
      <c r="B759" s="3"/>
      <c r="C759" s="3"/>
      <c r="D759" s="5"/>
      <c r="E759" s="6"/>
      <c r="F759" s="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2.75" customHeight="1" x14ac:dyDescent="0.3">
      <c r="A760" s="7"/>
      <c r="B760" s="3"/>
      <c r="C760" s="3"/>
      <c r="D760" s="5"/>
      <c r="E760" s="6"/>
      <c r="F760" s="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2.75" customHeight="1" x14ac:dyDescent="0.3">
      <c r="A761" s="7"/>
      <c r="B761" s="3"/>
      <c r="C761" s="3"/>
      <c r="D761" s="5"/>
      <c r="E761" s="6"/>
      <c r="F761" s="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2.75" customHeight="1" x14ac:dyDescent="0.3">
      <c r="A762" s="7"/>
      <c r="B762" s="3"/>
      <c r="C762" s="3"/>
      <c r="D762" s="5"/>
      <c r="E762" s="6"/>
      <c r="F762" s="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2.75" customHeight="1" x14ac:dyDescent="0.3">
      <c r="A763" s="7"/>
      <c r="B763" s="3"/>
      <c r="C763" s="3"/>
      <c r="D763" s="5"/>
      <c r="E763" s="6"/>
      <c r="F763" s="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2.75" customHeight="1" x14ac:dyDescent="0.3">
      <c r="A764" s="7"/>
      <c r="B764" s="3"/>
      <c r="C764" s="3"/>
      <c r="D764" s="5"/>
      <c r="E764" s="6"/>
      <c r="F764" s="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2.75" customHeight="1" x14ac:dyDescent="0.3">
      <c r="A765" s="7"/>
      <c r="B765" s="3"/>
      <c r="C765" s="3"/>
      <c r="D765" s="5"/>
      <c r="E765" s="6"/>
      <c r="F765" s="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2.75" customHeight="1" x14ac:dyDescent="0.3">
      <c r="A766" s="7"/>
      <c r="B766" s="3"/>
      <c r="C766" s="3"/>
      <c r="D766" s="5"/>
      <c r="E766" s="6"/>
      <c r="F766" s="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2.75" customHeight="1" x14ac:dyDescent="0.3">
      <c r="A767" s="7"/>
      <c r="B767" s="3"/>
      <c r="C767" s="3"/>
      <c r="D767" s="5"/>
      <c r="E767" s="6"/>
      <c r="F767" s="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2.75" customHeight="1" x14ac:dyDescent="0.3">
      <c r="A768" s="7"/>
      <c r="B768" s="3"/>
      <c r="C768" s="3"/>
      <c r="D768" s="5"/>
      <c r="E768" s="6"/>
      <c r="F768" s="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2.75" customHeight="1" x14ac:dyDescent="0.3">
      <c r="A769" s="7"/>
      <c r="B769" s="3"/>
      <c r="C769" s="3"/>
      <c r="D769" s="5"/>
      <c r="E769" s="6"/>
      <c r="F769" s="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2.75" customHeight="1" x14ac:dyDescent="0.3">
      <c r="A770" s="7"/>
      <c r="B770" s="3"/>
      <c r="C770" s="3"/>
      <c r="D770" s="5"/>
      <c r="E770" s="6"/>
      <c r="F770" s="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2.75" customHeight="1" x14ac:dyDescent="0.3">
      <c r="A771" s="7"/>
      <c r="B771" s="3"/>
      <c r="C771" s="3"/>
      <c r="D771" s="5"/>
      <c r="E771" s="6"/>
      <c r="F771" s="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2.75" customHeight="1" x14ac:dyDescent="0.3">
      <c r="A772" s="7"/>
      <c r="B772" s="3"/>
      <c r="C772" s="3"/>
      <c r="D772" s="5"/>
      <c r="E772" s="6"/>
      <c r="F772" s="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2.75" customHeight="1" x14ac:dyDescent="0.3">
      <c r="A773" s="7"/>
      <c r="B773" s="3"/>
      <c r="C773" s="3"/>
      <c r="D773" s="5"/>
      <c r="E773" s="6"/>
      <c r="F773" s="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2.75" customHeight="1" x14ac:dyDescent="0.3">
      <c r="A774" s="7"/>
      <c r="B774" s="3"/>
      <c r="C774" s="3"/>
      <c r="D774" s="5"/>
      <c r="E774" s="6"/>
      <c r="F774" s="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2.75" customHeight="1" x14ac:dyDescent="0.3">
      <c r="A775" s="7"/>
      <c r="B775" s="3"/>
      <c r="C775" s="3"/>
      <c r="D775" s="5"/>
      <c r="E775" s="6"/>
      <c r="F775" s="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2.75" customHeight="1" x14ac:dyDescent="0.3">
      <c r="A776" s="7"/>
      <c r="B776" s="3"/>
      <c r="C776" s="3"/>
      <c r="D776" s="5"/>
      <c r="E776" s="6"/>
      <c r="F776" s="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2.75" customHeight="1" x14ac:dyDescent="0.3">
      <c r="A777" s="7"/>
      <c r="B777" s="3"/>
      <c r="C777" s="3"/>
      <c r="D777" s="5"/>
      <c r="E777" s="6"/>
      <c r="F777" s="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2.75" customHeight="1" x14ac:dyDescent="0.3">
      <c r="A778" s="7"/>
      <c r="B778" s="3"/>
      <c r="C778" s="3"/>
      <c r="D778" s="5"/>
      <c r="E778" s="6"/>
      <c r="F778" s="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2.75" customHeight="1" x14ac:dyDescent="0.3">
      <c r="A779" s="7"/>
      <c r="B779" s="3"/>
      <c r="C779" s="3"/>
      <c r="D779" s="5"/>
      <c r="E779" s="6"/>
      <c r="F779" s="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2.75" customHeight="1" x14ac:dyDescent="0.3">
      <c r="A780" s="7"/>
      <c r="B780" s="3"/>
      <c r="C780" s="3"/>
      <c r="D780" s="5"/>
      <c r="E780" s="6"/>
      <c r="F780" s="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2.75" customHeight="1" x14ac:dyDescent="0.3">
      <c r="A781" s="7"/>
      <c r="B781" s="3"/>
      <c r="C781" s="3"/>
      <c r="D781" s="5"/>
      <c r="E781" s="6"/>
      <c r="F781" s="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2.75" customHeight="1" x14ac:dyDescent="0.3">
      <c r="A782" s="7"/>
      <c r="B782" s="3"/>
      <c r="C782" s="3"/>
      <c r="D782" s="5"/>
      <c r="E782" s="6"/>
      <c r="F782" s="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2.75" customHeight="1" x14ac:dyDescent="0.3">
      <c r="A783" s="7"/>
      <c r="B783" s="3"/>
      <c r="C783" s="3"/>
      <c r="D783" s="5"/>
      <c r="E783" s="6"/>
      <c r="F783" s="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2.75" customHeight="1" x14ac:dyDescent="0.3">
      <c r="A784" s="7"/>
      <c r="B784" s="3"/>
      <c r="C784" s="3"/>
      <c r="D784" s="5"/>
      <c r="E784" s="6"/>
      <c r="F784" s="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2.75" customHeight="1" x14ac:dyDescent="0.3">
      <c r="A785" s="7"/>
      <c r="B785" s="3"/>
      <c r="C785" s="3"/>
      <c r="D785" s="5"/>
      <c r="E785" s="6"/>
      <c r="F785" s="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2.75" customHeight="1" x14ac:dyDescent="0.3">
      <c r="A786" s="7"/>
      <c r="B786" s="3"/>
      <c r="C786" s="3"/>
      <c r="D786" s="5"/>
      <c r="E786" s="6"/>
      <c r="F786" s="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2.75" customHeight="1" x14ac:dyDescent="0.3">
      <c r="A787" s="7"/>
      <c r="B787" s="3"/>
      <c r="C787" s="3"/>
      <c r="D787" s="5"/>
      <c r="E787" s="6"/>
      <c r="F787" s="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2.75" customHeight="1" x14ac:dyDescent="0.3">
      <c r="A788" s="7"/>
      <c r="B788" s="3"/>
      <c r="C788" s="3"/>
      <c r="D788" s="5"/>
      <c r="E788" s="6"/>
      <c r="F788" s="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2.75" customHeight="1" x14ac:dyDescent="0.3">
      <c r="A789" s="7"/>
      <c r="B789" s="3"/>
      <c r="C789" s="3"/>
      <c r="D789" s="5"/>
      <c r="E789" s="6"/>
      <c r="F789" s="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2.75" customHeight="1" x14ac:dyDescent="0.3">
      <c r="A790" s="7"/>
      <c r="B790" s="3"/>
      <c r="C790" s="3"/>
      <c r="D790" s="5"/>
      <c r="E790" s="6"/>
      <c r="F790" s="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2.75" customHeight="1" x14ac:dyDescent="0.3">
      <c r="A791" s="7"/>
      <c r="B791" s="3"/>
      <c r="C791" s="3"/>
      <c r="D791" s="5"/>
      <c r="E791" s="6"/>
      <c r="F791" s="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2.75" customHeight="1" x14ac:dyDescent="0.3">
      <c r="A792" s="7"/>
      <c r="B792" s="3"/>
      <c r="C792" s="3"/>
      <c r="D792" s="5"/>
      <c r="E792" s="6"/>
      <c r="F792" s="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2.75" customHeight="1" x14ac:dyDescent="0.3">
      <c r="A793" s="7"/>
      <c r="B793" s="3"/>
      <c r="C793" s="3"/>
      <c r="D793" s="5"/>
      <c r="E793" s="6"/>
      <c r="F793" s="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2.75" customHeight="1" x14ac:dyDescent="0.3">
      <c r="A794" s="7"/>
      <c r="B794" s="3"/>
      <c r="C794" s="3"/>
      <c r="D794" s="5"/>
      <c r="E794" s="6"/>
      <c r="F794" s="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2.75" customHeight="1" x14ac:dyDescent="0.3">
      <c r="A795" s="7"/>
      <c r="B795" s="3"/>
      <c r="C795" s="3"/>
      <c r="D795" s="5"/>
      <c r="E795" s="6"/>
      <c r="F795" s="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2.75" customHeight="1" x14ac:dyDescent="0.3">
      <c r="A796" s="7"/>
      <c r="B796" s="3"/>
      <c r="C796" s="3"/>
      <c r="D796" s="5"/>
      <c r="E796" s="6"/>
      <c r="F796" s="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2.75" customHeight="1" x14ac:dyDescent="0.3">
      <c r="A797" s="7"/>
      <c r="B797" s="3"/>
      <c r="C797" s="3"/>
      <c r="D797" s="5"/>
      <c r="E797" s="6"/>
      <c r="F797" s="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2.75" customHeight="1" x14ac:dyDescent="0.3">
      <c r="A798" s="7"/>
      <c r="B798" s="3"/>
      <c r="C798" s="3"/>
      <c r="D798" s="5"/>
      <c r="E798" s="6"/>
      <c r="F798" s="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2.75" customHeight="1" x14ac:dyDescent="0.3">
      <c r="A799" s="7"/>
      <c r="B799" s="3"/>
      <c r="C799" s="3"/>
      <c r="D799" s="5"/>
      <c r="E799" s="6"/>
      <c r="F799" s="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2.75" customHeight="1" x14ac:dyDescent="0.3">
      <c r="A800" s="7"/>
      <c r="B800" s="3"/>
      <c r="C800" s="3"/>
      <c r="D800" s="5"/>
      <c r="E800" s="6"/>
      <c r="F800" s="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2.75" customHeight="1" x14ac:dyDescent="0.3">
      <c r="A801" s="7"/>
      <c r="B801" s="3"/>
      <c r="C801" s="3"/>
      <c r="D801" s="5"/>
      <c r="E801" s="6"/>
      <c r="F801" s="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2.75" customHeight="1" x14ac:dyDescent="0.3">
      <c r="A802" s="7"/>
      <c r="B802" s="3"/>
      <c r="C802" s="3"/>
      <c r="D802" s="5"/>
      <c r="E802" s="6"/>
      <c r="F802" s="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2.75" customHeight="1" x14ac:dyDescent="0.3">
      <c r="A803" s="7"/>
      <c r="B803" s="3"/>
      <c r="C803" s="3"/>
      <c r="D803" s="5"/>
      <c r="E803" s="6"/>
      <c r="F803" s="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2.75" customHeight="1" x14ac:dyDescent="0.3">
      <c r="A804" s="7"/>
      <c r="B804" s="3"/>
      <c r="C804" s="3"/>
      <c r="D804" s="5"/>
      <c r="E804" s="6"/>
      <c r="F804" s="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2.75" customHeight="1" x14ac:dyDescent="0.3">
      <c r="A805" s="7"/>
      <c r="B805" s="3"/>
      <c r="C805" s="3"/>
      <c r="D805" s="5"/>
      <c r="E805" s="6"/>
      <c r="F805" s="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2.75" customHeight="1" x14ac:dyDescent="0.3">
      <c r="A806" s="7"/>
      <c r="B806" s="3"/>
      <c r="C806" s="3"/>
      <c r="D806" s="5"/>
      <c r="E806" s="6"/>
      <c r="F806" s="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2.75" customHeight="1" x14ac:dyDescent="0.3">
      <c r="A807" s="7"/>
      <c r="B807" s="3"/>
      <c r="C807" s="3"/>
      <c r="D807" s="5"/>
      <c r="E807" s="6"/>
      <c r="F807" s="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2.75" customHeight="1" x14ac:dyDescent="0.3">
      <c r="A808" s="7"/>
      <c r="B808" s="3"/>
      <c r="C808" s="3"/>
      <c r="D808" s="5"/>
      <c r="E808" s="6"/>
      <c r="F808" s="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2.75" customHeight="1" x14ac:dyDescent="0.3">
      <c r="A809" s="7"/>
      <c r="B809" s="3"/>
      <c r="C809" s="3"/>
      <c r="D809" s="5"/>
      <c r="E809" s="6"/>
      <c r="F809" s="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2.75" customHeight="1" x14ac:dyDescent="0.3">
      <c r="A810" s="7"/>
      <c r="B810" s="3"/>
      <c r="C810" s="3"/>
      <c r="D810" s="5"/>
      <c r="E810" s="6"/>
      <c r="F810" s="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2.75" customHeight="1" x14ac:dyDescent="0.3">
      <c r="A811" s="7"/>
      <c r="B811" s="3"/>
      <c r="C811" s="3"/>
      <c r="D811" s="5"/>
      <c r="E811" s="6"/>
      <c r="F811" s="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2.75" customHeight="1" x14ac:dyDescent="0.3">
      <c r="A812" s="7"/>
      <c r="B812" s="3"/>
      <c r="C812" s="3"/>
      <c r="D812" s="5"/>
      <c r="E812" s="6"/>
      <c r="F812" s="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2.75" customHeight="1" x14ac:dyDescent="0.3">
      <c r="A813" s="7"/>
      <c r="B813" s="3"/>
      <c r="C813" s="3"/>
      <c r="D813" s="5"/>
      <c r="E813" s="6"/>
      <c r="F813" s="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2.75" customHeight="1" x14ac:dyDescent="0.3">
      <c r="A814" s="7"/>
      <c r="B814" s="3"/>
      <c r="C814" s="3"/>
      <c r="D814" s="5"/>
      <c r="E814" s="6"/>
      <c r="F814" s="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2.75" customHeight="1" x14ac:dyDescent="0.3">
      <c r="A815" s="7"/>
      <c r="B815" s="3"/>
      <c r="C815" s="3"/>
      <c r="D815" s="5"/>
      <c r="E815" s="6"/>
      <c r="F815" s="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2.75" customHeight="1" x14ac:dyDescent="0.3">
      <c r="A816" s="7"/>
      <c r="B816" s="3"/>
      <c r="C816" s="3"/>
      <c r="D816" s="5"/>
      <c r="E816" s="6"/>
      <c r="F816" s="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2.75" customHeight="1" x14ac:dyDescent="0.3">
      <c r="A817" s="7"/>
      <c r="B817" s="3"/>
      <c r="C817" s="3"/>
      <c r="D817" s="5"/>
      <c r="E817" s="6"/>
      <c r="F817" s="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2.75" customHeight="1" x14ac:dyDescent="0.3">
      <c r="A818" s="7"/>
      <c r="B818" s="3"/>
      <c r="C818" s="3"/>
      <c r="D818" s="5"/>
      <c r="E818" s="6"/>
      <c r="F818" s="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2.75" customHeight="1" x14ac:dyDescent="0.3">
      <c r="A819" s="7"/>
      <c r="B819" s="3"/>
      <c r="C819" s="3"/>
      <c r="D819" s="5"/>
      <c r="E819" s="6"/>
      <c r="F819" s="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2.75" customHeight="1" x14ac:dyDescent="0.3">
      <c r="A820" s="7"/>
      <c r="B820" s="3"/>
      <c r="C820" s="3"/>
      <c r="D820" s="5"/>
      <c r="E820" s="6"/>
      <c r="F820" s="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2.75" customHeight="1" x14ac:dyDescent="0.3">
      <c r="A821" s="7"/>
      <c r="B821" s="3"/>
      <c r="C821" s="3"/>
      <c r="D821" s="5"/>
      <c r="E821" s="6"/>
      <c r="F821" s="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2.75" customHeight="1" x14ac:dyDescent="0.3">
      <c r="A822" s="7"/>
      <c r="B822" s="3"/>
      <c r="C822" s="3"/>
      <c r="D822" s="5"/>
      <c r="E822" s="6"/>
      <c r="F822" s="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2.75" customHeight="1" x14ac:dyDescent="0.3">
      <c r="A823" s="7"/>
      <c r="B823" s="3"/>
      <c r="C823" s="3"/>
      <c r="D823" s="5"/>
      <c r="E823" s="6"/>
      <c r="F823" s="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2.75" customHeight="1" x14ac:dyDescent="0.3">
      <c r="A824" s="7"/>
      <c r="B824" s="3"/>
      <c r="C824" s="3"/>
      <c r="D824" s="5"/>
      <c r="E824" s="6"/>
      <c r="F824" s="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2.75" customHeight="1" x14ac:dyDescent="0.3">
      <c r="A825" s="7"/>
      <c r="B825" s="3"/>
      <c r="C825" s="3"/>
      <c r="D825" s="5"/>
      <c r="E825" s="6"/>
      <c r="F825" s="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2.75" customHeight="1" x14ac:dyDescent="0.3">
      <c r="A826" s="7"/>
      <c r="B826" s="3"/>
      <c r="C826" s="3"/>
      <c r="D826" s="5"/>
      <c r="E826" s="6"/>
      <c r="F826" s="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2.75" customHeight="1" x14ac:dyDescent="0.3">
      <c r="A827" s="7"/>
      <c r="B827" s="3"/>
      <c r="C827" s="3"/>
      <c r="D827" s="5"/>
      <c r="E827" s="6"/>
      <c r="F827" s="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2.75" customHeight="1" x14ac:dyDescent="0.3">
      <c r="A828" s="7"/>
      <c r="B828" s="3"/>
      <c r="C828" s="3"/>
      <c r="D828" s="5"/>
      <c r="E828" s="6"/>
      <c r="F828" s="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2.75" customHeight="1" x14ac:dyDescent="0.3">
      <c r="A829" s="7"/>
      <c r="B829" s="3"/>
      <c r="C829" s="3"/>
      <c r="D829" s="5"/>
      <c r="E829" s="6"/>
      <c r="F829" s="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2.75" customHeight="1" x14ac:dyDescent="0.3">
      <c r="A830" s="7"/>
      <c r="B830" s="3"/>
      <c r="C830" s="3"/>
      <c r="D830" s="5"/>
      <c r="E830" s="6"/>
      <c r="F830" s="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2.75" customHeight="1" x14ac:dyDescent="0.3">
      <c r="A831" s="7"/>
      <c r="B831" s="3"/>
      <c r="C831" s="3"/>
      <c r="D831" s="5"/>
      <c r="E831" s="6"/>
      <c r="F831" s="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2.75" customHeight="1" x14ac:dyDescent="0.3">
      <c r="A832" s="7"/>
      <c r="B832" s="3"/>
      <c r="C832" s="3"/>
      <c r="D832" s="5"/>
      <c r="E832" s="6"/>
      <c r="F832" s="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2.75" customHeight="1" x14ac:dyDescent="0.3">
      <c r="A833" s="7"/>
      <c r="B833" s="3"/>
      <c r="C833" s="3"/>
      <c r="D833" s="5"/>
      <c r="E833" s="6"/>
      <c r="F833" s="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2.75" customHeight="1" x14ac:dyDescent="0.3">
      <c r="A834" s="7"/>
      <c r="B834" s="3"/>
      <c r="C834" s="3"/>
      <c r="D834" s="5"/>
      <c r="E834" s="6"/>
      <c r="F834" s="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2.75" customHeight="1" x14ac:dyDescent="0.3">
      <c r="A835" s="7"/>
      <c r="B835" s="3"/>
      <c r="C835" s="3"/>
      <c r="D835" s="5"/>
      <c r="E835" s="6"/>
      <c r="F835" s="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2.75" customHeight="1" x14ac:dyDescent="0.3">
      <c r="A836" s="7"/>
      <c r="B836" s="3"/>
      <c r="C836" s="3"/>
      <c r="D836" s="5"/>
      <c r="E836" s="6"/>
      <c r="F836" s="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2.75" customHeight="1" x14ac:dyDescent="0.3">
      <c r="A837" s="7"/>
      <c r="B837" s="3"/>
      <c r="C837" s="3"/>
      <c r="D837" s="5"/>
      <c r="E837" s="6"/>
      <c r="F837" s="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2.75" customHeight="1" x14ac:dyDescent="0.3">
      <c r="A838" s="7"/>
      <c r="B838" s="3"/>
      <c r="C838" s="3"/>
      <c r="D838" s="5"/>
      <c r="E838" s="6"/>
      <c r="F838" s="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2.75" customHeight="1" x14ac:dyDescent="0.3">
      <c r="A839" s="7"/>
      <c r="B839" s="3"/>
      <c r="C839" s="3"/>
      <c r="D839" s="5"/>
      <c r="E839" s="6"/>
      <c r="F839" s="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2.75" customHeight="1" x14ac:dyDescent="0.3">
      <c r="A840" s="7"/>
      <c r="B840" s="3"/>
      <c r="C840" s="3"/>
      <c r="D840" s="5"/>
      <c r="E840" s="6"/>
      <c r="F840" s="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2.75" customHeight="1" x14ac:dyDescent="0.3">
      <c r="A841" s="7"/>
      <c r="B841" s="3"/>
      <c r="C841" s="3"/>
      <c r="D841" s="5"/>
      <c r="E841" s="6"/>
      <c r="F841" s="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2.75" customHeight="1" x14ac:dyDescent="0.3">
      <c r="A842" s="7"/>
      <c r="B842" s="3"/>
      <c r="C842" s="3"/>
      <c r="D842" s="5"/>
      <c r="E842" s="6"/>
      <c r="F842" s="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2.75" customHeight="1" x14ac:dyDescent="0.3">
      <c r="A843" s="7"/>
      <c r="B843" s="3"/>
      <c r="C843" s="3"/>
      <c r="D843" s="5"/>
      <c r="E843" s="6"/>
      <c r="F843" s="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2.75" customHeight="1" x14ac:dyDescent="0.3">
      <c r="A844" s="7"/>
      <c r="B844" s="3"/>
      <c r="C844" s="3"/>
      <c r="D844" s="5"/>
      <c r="E844" s="6"/>
      <c r="F844" s="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2.75" customHeight="1" x14ac:dyDescent="0.3">
      <c r="A845" s="7"/>
      <c r="B845" s="3"/>
      <c r="C845" s="3"/>
      <c r="D845" s="5"/>
      <c r="E845" s="6"/>
      <c r="F845" s="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2.75" customHeight="1" x14ac:dyDescent="0.3">
      <c r="A846" s="7"/>
      <c r="B846" s="3"/>
      <c r="C846" s="3"/>
      <c r="D846" s="5"/>
      <c r="E846" s="6"/>
      <c r="F846" s="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2.75" customHeight="1" x14ac:dyDescent="0.3">
      <c r="A847" s="7"/>
      <c r="B847" s="3"/>
      <c r="C847" s="3"/>
      <c r="D847" s="5"/>
      <c r="E847" s="6"/>
      <c r="F847" s="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2.75" customHeight="1" x14ac:dyDescent="0.3">
      <c r="A848" s="7"/>
      <c r="B848" s="3"/>
      <c r="C848" s="3"/>
      <c r="D848" s="5"/>
      <c r="E848" s="6"/>
      <c r="F848" s="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2.75" customHeight="1" x14ac:dyDescent="0.3">
      <c r="A849" s="7"/>
      <c r="B849" s="3"/>
      <c r="C849" s="3"/>
      <c r="D849" s="5"/>
      <c r="E849" s="6"/>
      <c r="F849" s="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2.75" customHeight="1" x14ac:dyDescent="0.3">
      <c r="A850" s="7"/>
      <c r="B850" s="3"/>
      <c r="C850" s="3"/>
      <c r="D850" s="5"/>
      <c r="E850" s="6"/>
      <c r="F850" s="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2.75" customHeight="1" x14ac:dyDescent="0.3">
      <c r="A851" s="7"/>
      <c r="B851" s="3"/>
      <c r="C851" s="3"/>
      <c r="D851" s="5"/>
      <c r="E851" s="6"/>
      <c r="F851" s="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2.75" customHeight="1" x14ac:dyDescent="0.3">
      <c r="A852" s="7"/>
      <c r="B852" s="3"/>
      <c r="C852" s="3"/>
      <c r="D852" s="5"/>
      <c r="E852" s="6"/>
      <c r="F852" s="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2.75" customHeight="1" x14ac:dyDescent="0.3">
      <c r="A853" s="7"/>
      <c r="B853" s="3"/>
      <c r="C853" s="3"/>
      <c r="D853" s="5"/>
      <c r="E853" s="6"/>
      <c r="F853" s="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2.75" customHeight="1" x14ac:dyDescent="0.3">
      <c r="A854" s="7"/>
      <c r="B854" s="3"/>
      <c r="C854" s="3"/>
      <c r="D854" s="5"/>
      <c r="E854" s="6"/>
      <c r="F854" s="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2.75" customHeight="1" x14ac:dyDescent="0.3">
      <c r="A855" s="7"/>
      <c r="B855" s="3"/>
      <c r="C855" s="3"/>
      <c r="D855" s="5"/>
      <c r="E855" s="6"/>
      <c r="F855" s="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2.75" customHeight="1" x14ac:dyDescent="0.3">
      <c r="A856" s="7"/>
      <c r="B856" s="3"/>
      <c r="C856" s="3"/>
      <c r="D856" s="5"/>
      <c r="E856" s="6"/>
      <c r="F856" s="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2.75" customHeight="1" x14ac:dyDescent="0.3">
      <c r="A857" s="7"/>
      <c r="B857" s="3"/>
      <c r="C857" s="3"/>
      <c r="D857" s="5"/>
      <c r="E857" s="6"/>
      <c r="F857" s="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2.75" customHeight="1" x14ac:dyDescent="0.3">
      <c r="A858" s="7"/>
      <c r="B858" s="3"/>
      <c r="C858" s="3"/>
      <c r="D858" s="5"/>
      <c r="E858" s="6"/>
      <c r="F858" s="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2.75" customHeight="1" x14ac:dyDescent="0.3">
      <c r="A859" s="7"/>
      <c r="B859" s="3"/>
      <c r="C859" s="3"/>
      <c r="D859" s="5"/>
      <c r="E859" s="6"/>
      <c r="F859" s="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2.75" customHeight="1" x14ac:dyDescent="0.3">
      <c r="A860" s="7"/>
      <c r="B860" s="3"/>
      <c r="C860" s="3"/>
      <c r="D860" s="5"/>
      <c r="E860" s="6"/>
      <c r="F860" s="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2.75" customHeight="1" x14ac:dyDescent="0.3">
      <c r="A861" s="7"/>
      <c r="B861" s="3"/>
      <c r="C861" s="3"/>
      <c r="D861" s="5"/>
      <c r="E861" s="6"/>
      <c r="F861" s="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2.75" customHeight="1" x14ac:dyDescent="0.3">
      <c r="A862" s="7"/>
      <c r="B862" s="3"/>
      <c r="C862" s="3"/>
      <c r="D862" s="5"/>
      <c r="E862" s="6"/>
      <c r="F862" s="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2.75" customHeight="1" x14ac:dyDescent="0.3">
      <c r="A863" s="7"/>
      <c r="B863" s="3"/>
      <c r="C863" s="3"/>
      <c r="D863" s="5"/>
      <c r="E863" s="6"/>
      <c r="F863" s="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2.75" customHeight="1" x14ac:dyDescent="0.3">
      <c r="A864" s="7"/>
      <c r="B864" s="3"/>
      <c r="C864" s="3"/>
      <c r="D864" s="5"/>
      <c r="E864" s="6"/>
      <c r="F864" s="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2.75" customHeight="1" x14ac:dyDescent="0.3">
      <c r="A865" s="7"/>
      <c r="B865" s="3"/>
      <c r="C865" s="3"/>
      <c r="D865" s="5"/>
      <c r="E865" s="6"/>
      <c r="F865" s="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2.75" customHeight="1" x14ac:dyDescent="0.3">
      <c r="A866" s="7"/>
      <c r="B866" s="3"/>
      <c r="C866" s="3"/>
      <c r="D866" s="5"/>
      <c r="E866" s="6"/>
      <c r="F866" s="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2.75" customHeight="1" x14ac:dyDescent="0.3">
      <c r="A867" s="7"/>
      <c r="B867" s="3"/>
      <c r="C867" s="3"/>
      <c r="D867" s="5"/>
      <c r="E867" s="6"/>
      <c r="F867" s="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2.75" customHeight="1" x14ac:dyDescent="0.3">
      <c r="A868" s="7"/>
      <c r="B868" s="3"/>
      <c r="C868" s="3"/>
      <c r="D868" s="5"/>
      <c r="E868" s="6"/>
      <c r="F868" s="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2.75" customHeight="1" x14ac:dyDescent="0.3">
      <c r="A869" s="7"/>
      <c r="B869" s="3"/>
      <c r="C869" s="3"/>
      <c r="D869" s="5"/>
      <c r="E869" s="6"/>
      <c r="F869" s="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2.75" customHeight="1" x14ac:dyDescent="0.3">
      <c r="A870" s="7"/>
      <c r="B870" s="3"/>
      <c r="C870" s="3"/>
      <c r="D870" s="5"/>
      <c r="E870" s="6"/>
      <c r="F870" s="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2.75" customHeight="1" x14ac:dyDescent="0.3">
      <c r="A871" s="7"/>
      <c r="B871" s="3"/>
      <c r="C871" s="3"/>
      <c r="D871" s="5"/>
      <c r="E871" s="6"/>
      <c r="F871" s="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2.75" customHeight="1" x14ac:dyDescent="0.3">
      <c r="A872" s="7"/>
      <c r="B872" s="3"/>
      <c r="C872" s="3"/>
      <c r="D872" s="5"/>
      <c r="E872" s="6"/>
      <c r="F872" s="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2.75" customHeight="1" x14ac:dyDescent="0.3">
      <c r="A873" s="7"/>
      <c r="B873" s="3"/>
      <c r="C873" s="3"/>
      <c r="D873" s="5"/>
      <c r="E873" s="6"/>
      <c r="F873" s="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2.75" customHeight="1" x14ac:dyDescent="0.3">
      <c r="A874" s="7"/>
      <c r="B874" s="3"/>
      <c r="C874" s="3"/>
      <c r="D874" s="5"/>
      <c r="E874" s="6"/>
      <c r="F874" s="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2.75" customHeight="1" x14ac:dyDescent="0.3">
      <c r="A875" s="7"/>
      <c r="B875" s="3"/>
      <c r="C875" s="3"/>
      <c r="D875" s="5"/>
      <c r="E875" s="6"/>
      <c r="F875" s="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2.75" customHeight="1" x14ac:dyDescent="0.3">
      <c r="A876" s="7"/>
      <c r="B876" s="3"/>
      <c r="C876" s="3"/>
      <c r="D876" s="5"/>
      <c r="E876" s="6"/>
      <c r="F876" s="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2.75" customHeight="1" x14ac:dyDescent="0.3">
      <c r="A877" s="7"/>
      <c r="B877" s="3"/>
      <c r="C877" s="3"/>
      <c r="D877" s="5"/>
      <c r="E877" s="6"/>
      <c r="F877" s="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2.75" customHeight="1" x14ac:dyDescent="0.3">
      <c r="A878" s="7"/>
      <c r="B878" s="3"/>
      <c r="C878" s="3"/>
      <c r="D878" s="5"/>
      <c r="E878" s="6"/>
      <c r="F878" s="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2.75" customHeight="1" x14ac:dyDescent="0.3">
      <c r="A879" s="7"/>
      <c r="B879" s="3"/>
      <c r="C879" s="3"/>
      <c r="D879" s="5"/>
      <c r="E879" s="6"/>
      <c r="F879" s="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2.75" customHeight="1" x14ac:dyDescent="0.3">
      <c r="A880" s="7"/>
      <c r="B880" s="3"/>
      <c r="C880" s="3"/>
      <c r="D880" s="5"/>
      <c r="E880" s="6"/>
      <c r="F880" s="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2.75" customHeight="1" x14ac:dyDescent="0.3">
      <c r="A881" s="7"/>
      <c r="B881" s="3"/>
      <c r="C881" s="3"/>
      <c r="D881" s="5"/>
      <c r="E881" s="6"/>
      <c r="F881" s="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2.75" customHeight="1" x14ac:dyDescent="0.3">
      <c r="A882" s="7"/>
      <c r="B882" s="3"/>
      <c r="C882" s="3"/>
      <c r="D882" s="5"/>
      <c r="E882" s="6"/>
      <c r="F882" s="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2.75" customHeight="1" x14ac:dyDescent="0.3">
      <c r="A883" s="7"/>
      <c r="B883" s="3"/>
      <c r="C883" s="3"/>
      <c r="D883" s="5"/>
      <c r="E883" s="6"/>
      <c r="F883" s="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2.75" customHeight="1" x14ac:dyDescent="0.3">
      <c r="A884" s="7"/>
      <c r="B884" s="3"/>
      <c r="C884" s="3"/>
      <c r="D884" s="5"/>
      <c r="E884" s="6"/>
      <c r="F884" s="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2.75" customHeight="1" x14ac:dyDescent="0.3">
      <c r="A885" s="7"/>
      <c r="B885" s="3"/>
      <c r="C885" s="3"/>
      <c r="D885" s="5"/>
      <c r="E885" s="6"/>
      <c r="F885" s="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2.75" customHeight="1" x14ac:dyDescent="0.3">
      <c r="A886" s="7"/>
      <c r="B886" s="3"/>
      <c r="C886" s="3"/>
      <c r="D886" s="5"/>
      <c r="E886" s="6"/>
      <c r="F886" s="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2.75" customHeight="1" x14ac:dyDescent="0.3">
      <c r="A887" s="7"/>
      <c r="B887" s="3"/>
      <c r="C887" s="3"/>
      <c r="D887" s="5"/>
      <c r="E887" s="6"/>
      <c r="F887" s="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2.75" customHeight="1" x14ac:dyDescent="0.3">
      <c r="A888" s="7"/>
      <c r="B888" s="3"/>
      <c r="C888" s="3"/>
      <c r="D888" s="5"/>
      <c r="E888" s="6"/>
      <c r="F888" s="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2.75" customHeight="1" x14ac:dyDescent="0.3">
      <c r="A889" s="7"/>
      <c r="B889" s="3"/>
      <c r="C889" s="3"/>
      <c r="D889" s="5"/>
      <c r="E889" s="6"/>
      <c r="F889" s="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2.75" customHeight="1" x14ac:dyDescent="0.3">
      <c r="A890" s="7"/>
      <c r="B890" s="3"/>
      <c r="C890" s="3"/>
      <c r="D890" s="5"/>
      <c r="E890" s="6"/>
      <c r="F890" s="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2.75" customHeight="1" x14ac:dyDescent="0.3">
      <c r="A891" s="7"/>
      <c r="B891" s="3"/>
      <c r="C891" s="3"/>
      <c r="D891" s="5"/>
      <c r="E891" s="6"/>
      <c r="F891" s="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2.75" customHeight="1" x14ac:dyDescent="0.3">
      <c r="A892" s="7"/>
      <c r="B892" s="3"/>
      <c r="C892" s="3"/>
      <c r="D892" s="5"/>
      <c r="E892" s="6"/>
      <c r="F892" s="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2.75" customHeight="1" x14ac:dyDescent="0.3">
      <c r="A893" s="7"/>
      <c r="B893" s="3"/>
      <c r="C893" s="3"/>
      <c r="D893" s="5"/>
      <c r="E893" s="6"/>
      <c r="F893" s="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2.75" customHeight="1" x14ac:dyDescent="0.3">
      <c r="A894" s="7"/>
      <c r="B894" s="3"/>
      <c r="C894" s="3"/>
      <c r="D894" s="5"/>
      <c r="E894" s="6"/>
      <c r="F894" s="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2.75" customHeight="1" x14ac:dyDescent="0.3">
      <c r="A895" s="7"/>
      <c r="B895" s="3"/>
      <c r="C895" s="3"/>
      <c r="D895" s="5"/>
      <c r="E895" s="6"/>
      <c r="F895" s="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2.75" customHeight="1" x14ac:dyDescent="0.3">
      <c r="A896" s="7"/>
      <c r="B896" s="3"/>
      <c r="C896" s="3"/>
      <c r="D896" s="5"/>
      <c r="E896" s="6"/>
      <c r="F896" s="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2.75" customHeight="1" x14ac:dyDescent="0.3">
      <c r="A897" s="7"/>
      <c r="B897" s="3"/>
      <c r="C897" s="3"/>
      <c r="D897" s="5"/>
      <c r="E897" s="6"/>
      <c r="F897" s="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2.75" customHeight="1" x14ac:dyDescent="0.3">
      <c r="A898" s="7"/>
      <c r="B898" s="3"/>
      <c r="C898" s="3"/>
      <c r="D898" s="5"/>
      <c r="E898" s="6"/>
      <c r="F898" s="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2.75" customHeight="1" x14ac:dyDescent="0.3">
      <c r="A899" s="7"/>
      <c r="B899" s="3"/>
      <c r="C899" s="3"/>
      <c r="D899" s="5"/>
      <c r="E899" s="6"/>
      <c r="F899" s="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2.75" customHeight="1" x14ac:dyDescent="0.3">
      <c r="A900" s="7"/>
      <c r="B900" s="3"/>
      <c r="C900" s="3"/>
      <c r="D900" s="5"/>
      <c r="E900" s="6"/>
      <c r="F900" s="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2.75" customHeight="1" x14ac:dyDescent="0.3">
      <c r="A901" s="7"/>
      <c r="B901" s="3"/>
      <c r="C901" s="3"/>
      <c r="D901" s="5"/>
      <c r="E901" s="6"/>
      <c r="F901" s="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2.75" customHeight="1" x14ac:dyDescent="0.3">
      <c r="A902" s="7"/>
      <c r="B902" s="3"/>
      <c r="C902" s="3"/>
      <c r="D902" s="5"/>
      <c r="E902" s="6"/>
      <c r="F902" s="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2.75" customHeight="1" x14ac:dyDescent="0.3">
      <c r="A903" s="7"/>
      <c r="B903" s="3"/>
      <c r="C903" s="3"/>
      <c r="D903" s="5"/>
      <c r="E903" s="6"/>
      <c r="F903" s="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2.75" customHeight="1" x14ac:dyDescent="0.3">
      <c r="A904" s="7"/>
      <c r="B904" s="3"/>
      <c r="C904" s="3"/>
      <c r="D904" s="5"/>
      <c r="E904" s="6"/>
      <c r="F904" s="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2.75" customHeight="1" x14ac:dyDescent="0.3">
      <c r="A905" s="7"/>
      <c r="B905" s="3"/>
      <c r="C905" s="3"/>
      <c r="D905" s="5"/>
      <c r="E905" s="6"/>
      <c r="F905" s="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2.75" customHeight="1" x14ac:dyDescent="0.3">
      <c r="A906" s="7"/>
      <c r="B906" s="3"/>
      <c r="C906" s="3"/>
      <c r="D906" s="5"/>
      <c r="E906" s="6"/>
      <c r="F906" s="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2.75" customHeight="1" x14ac:dyDescent="0.3">
      <c r="A907" s="7"/>
      <c r="B907" s="3"/>
      <c r="C907" s="3"/>
      <c r="D907" s="5"/>
      <c r="E907" s="6"/>
      <c r="F907" s="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2.75" customHeight="1" x14ac:dyDescent="0.3">
      <c r="A908" s="7"/>
      <c r="B908" s="3"/>
      <c r="C908" s="3"/>
      <c r="D908" s="5"/>
      <c r="E908" s="6"/>
      <c r="F908" s="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2.75" customHeight="1" x14ac:dyDescent="0.3">
      <c r="A909" s="7"/>
      <c r="B909" s="3"/>
      <c r="C909" s="3"/>
      <c r="D909" s="5"/>
      <c r="E909" s="6"/>
      <c r="F909" s="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2.75" customHeight="1" x14ac:dyDescent="0.3">
      <c r="A910" s="7"/>
      <c r="B910" s="3"/>
      <c r="C910" s="3"/>
      <c r="D910" s="5"/>
      <c r="E910" s="6"/>
      <c r="F910" s="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2.75" customHeight="1" x14ac:dyDescent="0.3">
      <c r="A911" s="7"/>
      <c r="B911" s="3"/>
      <c r="C911" s="3"/>
      <c r="D911" s="5"/>
      <c r="E911" s="6"/>
      <c r="F911" s="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2.75" customHeight="1" x14ac:dyDescent="0.3">
      <c r="A912" s="7"/>
      <c r="B912" s="3"/>
      <c r="C912" s="3"/>
      <c r="D912" s="5"/>
      <c r="E912" s="6"/>
      <c r="F912" s="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2.75" customHeight="1" x14ac:dyDescent="0.3">
      <c r="A913" s="7"/>
      <c r="B913" s="3"/>
      <c r="C913" s="3"/>
      <c r="D913" s="5"/>
      <c r="E913" s="6"/>
      <c r="F913" s="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2.75" customHeight="1" x14ac:dyDescent="0.3">
      <c r="A914" s="7"/>
      <c r="B914" s="3"/>
      <c r="C914" s="3"/>
      <c r="D914" s="5"/>
      <c r="E914" s="6"/>
      <c r="F914" s="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2.75" customHeight="1" x14ac:dyDescent="0.3">
      <c r="A915" s="7"/>
      <c r="B915" s="3"/>
      <c r="C915" s="3"/>
      <c r="D915" s="5"/>
      <c r="E915" s="6"/>
      <c r="F915" s="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2.75" customHeight="1" x14ac:dyDescent="0.3">
      <c r="A916" s="7"/>
      <c r="B916" s="3"/>
      <c r="C916" s="3"/>
      <c r="D916" s="5"/>
      <c r="E916" s="6"/>
      <c r="F916" s="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2.75" customHeight="1" x14ac:dyDescent="0.3">
      <c r="A917" s="7"/>
      <c r="B917" s="3"/>
      <c r="C917" s="3"/>
      <c r="D917" s="5"/>
      <c r="E917" s="6"/>
      <c r="F917" s="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2.75" customHeight="1" x14ac:dyDescent="0.3">
      <c r="A918" s="7"/>
      <c r="B918" s="3"/>
      <c r="C918" s="3"/>
      <c r="D918" s="5"/>
      <c r="E918" s="6"/>
      <c r="F918" s="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2.75" customHeight="1" x14ac:dyDescent="0.3">
      <c r="A919" s="7"/>
      <c r="B919" s="3"/>
      <c r="C919" s="3"/>
      <c r="D919" s="5"/>
      <c r="E919" s="6"/>
      <c r="F919" s="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2.75" customHeight="1" x14ac:dyDescent="0.3">
      <c r="A920" s="7"/>
      <c r="B920" s="3"/>
      <c r="C920" s="3"/>
      <c r="D920" s="5"/>
      <c r="E920" s="6"/>
      <c r="F920" s="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2.75" customHeight="1" x14ac:dyDescent="0.3">
      <c r="A921" s="7"/>
      <c r="B921" s="3"/>
      <c r="C921" s="3"/>
      <c r="D921" s="5"/>
      <c r="E921" s="6"/>
      <c r="F921" s="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2.75" customHeight="1" x14ac:dyDescent="0.3">
      <c r="A922" s="7"/>
      <c r="B922" s="3"/>
      <c r="C922" s="3"/>
      <c r="D922" s="5"/>
      <c r="E922" s="6"/>
      <c r="F922" s="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2.75" customHeight="1" x14ac:dyDescent="0.3">
      <c r="A923" s="7"/>
      <c r="B923" s="3"/>
      <c r="C923" s="3"/>
      <c r="D923" s="5"/>
      <c r="E923" s="6"/>
      <c r="F923" s="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2.75" customHeight="1" x14ac:dyDescent="0.3">
      <c r="A924" s="7"/>
      <c r="B924" s="3"/>
      <c r="C924" s="3"/>
      <c r="D924" s="5"/>
      <c r="E924" s="6"/>
      <c r="F924" s="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2.75" customHeight="1" x14ac:dyDescent="0.3">
      <c r="A925" s="7"/>
      <c r="B925" s="3"/>
      <c r="C925" s="3"/>
      <c r="D925" s="5"/>
      <c r="E925" s="6"/>
      <c r="F925" s="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2.75" customHeight="1" x14ac:dyDescent="0.3">
      <c r="A926" s="7"/>
      <c r="B926" s="3"/>
      <c r="C926" s="3"/>
      <c r="D926" s="5"/>
      <c r="E926" s="6"/>
      <c r="F926" s="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2.75" customHeight="1" x14ac:dyDescent="0.3">
      <c r="A927" s="7"/>
      <c r="B927" s="3"/>
      <c r="C927" s="3"/>
      <c r="D927" s="5"/>
      <c r="E927" s="6"/>
      <c r="F927" s="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2.75" customHeight="1" x14ac:dyDescent="0.3">
      <c r="A928" s="7"/>
      <c r="B928" s="3"/>
      <c r="C928" s="3"/>
      <c r="D928" s="5"/>
      <c r="E928" s="6"/>
      <c r="F928" s="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2.75" customHeight="1" x14ac:dyDescent="0.3">
      <c r="A929" s="7"/>
      <c r="B929" s="3"/>
      <c r="C929" s="3"/>
      <c r="D929" s="5"/>
      <c r="E929" s="6"/>
      <c r="F929" s="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2.75" customHeight="1" x14ac:dyDescent="0.3">
      <c r="A930" s="7"/>
      <c r="B930" s="3"/>
      <c r="C930" s="3"/>
      <c r="D930" s="5"/>
      <c r="E930" s="6"/>
      <c r="F930" s="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2.75" customHeight="1" x14ac:dyDescent="0.3">
      <c r="A931" s="7"/>
      <c r="B931" s="3"/>
      <c r="C931" s="3"/>
      <c r="D931" s="5"/>
      <c r="E931" s="6"/>
      <c r="F931" s="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2.75" customHeight="1" x14ac:dyDescent="0.3">
      <c r="A932" s="7"/>
      <c r="B932" s="3"/>
      <c r="C932" s="3"/>
      <c r="D932" s="5"/>
      <c r="E932" s="6"/>
      <c r="F932" s="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2.75" customHeight="1" x14ac:dyDescent="0.3">
      <c r="A933" s="7"/>
      <c r="B933" s="3"/>
      <c r="C933" s="3"/>
      <c r="D933" s="5"/>
      <c r="E933" s="6"/>
      <c r="F933" s="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2.75" customHeight="1" x14ac:dyDescent="0.3">
      <c r="A934" s="7"/>
      <c r="B934" s="3"/>
      <c r="C934" s="3"/>
      <c r="D934" s="5"/>
      <c r="E934" s="6"/>
      <c r="F934" s="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2.75" customHeight="1" x14ac:dyDescent="0.3">
      <c r="A935" s="7"/>
      <c r="B935" s="3"/>
      <c r="C935" s="3"/>
      <c r="D935" s="5"/>
      <c r="E935" s="6"/>
      <c r="F935" s="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2.75" customHeight="1" x14ac:dyDescent="0.3">
      <c r="A936" s="7"/>
      <c r="B936" s="3"/>
      <c r="C936" s="3"/>
      <c r="D936" s="5"/>
      <c r="E936" s="6"/>
      <c r="F936" s="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2.75" customHeight="1" x14ac:dyDescent="0.3">
      <c r="A937" s="7"/>
      <c r="B937" s="3"/>
      <c r="C937" s="3"/>
      <c r="D937" s="5"/>
      <c r="E937" s="6"/>
      <c r="F937" s="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2.75" customHeight="1" x14ac:dyDescent="0.3">
      <c r="A938" s="7"/>
      <c r="B938" s="3"/>
      <c r="C938" s="3"/>
      <c r="D938" s="5"/>
      <c r="E938" s="6"/>
      <c r="F938" s="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2.75" customHeight="1" x14ac:dyDescent="0.3">
      <c r="A939" s="7"/>
      <c r="B939" s="3"/>
      <c r="C939" s="3"/>
      <c r="D939" s="5"/>
      <c r="E939" s="6"/>
      <c r="F939" s="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2.75" customHeight="1" x14ac:dyDescent="0.3">
      <c r="A940" s="7"/>
      <c r="B940" s="3"/>
      <c r="C940" s="3"/>
      <c r="D940" s="5"/>
      <c r="E940" s="6"/>
      <c r="F940" s="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2.75" customHeight="1" x14ac:dyDescent="0.3">
      <c r="A941" s="7"/>
      <c r="B941" s="3"/>
      <c r="C941" s="3"/>
      <c r="D941" s="5"/>
      <c r="E941" s="6"/>
      <c r="F941" s="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2.75" customHeight="1" x14ac:dyDescent="0.3">
      <c r="A942" s="7"/>
      <c r="B942" s="3"/>
      <c r="C942" s="3"/>
      <c r="D942" s="5"/>
      <c r="E942" s="6"/>
      <c r="F942" s="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2.75" customHeight="1" x14ac:dyDescent="0.3">
      <c r="A943" s="7"/>
      <c r="B943" s="3"/>
      <c r="C943" s="3"/>
      <c r="D943" s="5"/>
      <c r="E943" s="6"/>
      <c r="F943" s="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2.75" customHeight="1" x14ac:dyDescent="0.3">
      <c r="A944" s="7"/>
      <c r="B944" s="3"/>
      <c r="C944" s="3"/>
      <c r="D944" s="5"/>
      <c r="E944" s="6"/>
      <c r="F944" s="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2.75" customHeight="1" x14ac:dyDescent="0.3">
      <c r="A945" s="7"/>
      <c r="B945" s="3"/>
      <c r="C945" s="3"/>
      <c r="D945" s="5"/>
      <c r="E945" s="6"/>
      <c r="F945" s="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2.75" customHeight="1" x14ac:dyDescent="0.3">
      <c r="A946" s="7"/>
      <c r="B946" s="3"/>
      <c r="C946" s="3"/>
      <c r="D946" s="5"/>
      <c r="E946" s="6"/>
      <c r="F946" s="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2.75" customHeight="1" x14ac:dyDescent="0.3">
      <c r="A947" s="7"/>
      <c r="B947" s="3"/>
      <c r="C947" s="3"/>
      <c r="D947" s="5"/>
      <c r="E947" s="6"/>
      <c r="F947" s="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2.75" customHeight="1" x14ac:dyDescent="0.3">
      <c r="A948" s="7"/>
      <c r="B948" s="3"/>
      <c r="C948" s="3"/>
      <c r="D948" s="5"/>
      <c r="E948" s="6"/>
      <c r="F948" s="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2.75" customHeight="1" x14ac:dyDescent="0.3">
      <c r="A949" s="7"/>
      <c r="B949" s="3"/>
      <c r="C949" s="3"/>
      <c r="D949" s="5"/>
      <c r="E949" s="6"/>
      <c r="F949" s="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2.75" customHeight="1" x14ac:dyDescent="0.3">
      <c r="A950" s="7"/>
      <c r="B950" s="3"/>
      <c r="C950" s="3"/>
      <c r="D950" s="5"/>
      <c r="E950" s="6"/>
      <c r="F950" s="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2.75" customHeight="1" x14ac:dyDescent="0.3">
      <c r="A951" s="7"/>
      <c r="B951" s="3"/>
      <c r="C951" s="3"/>
      <c r="D951" s="5"/>
      <c r="E951" s="6"/>
      <c r="F951" s="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2.75" customHeight="1" x14ac:dyDescent="0.3">
      <c r="A952" s="7"/>
      <c r="B952" s="3"/>
      <c r="C952" s="3"/>
      <c r="D952" s="5"/>
      <c r="E952" s="6"/>
      <c r="F952" s="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2.75" customHeight="1" x14ac:dyDescent="0.3">
      <c r="A953" s="7"/>
      <c r="B953" s="3"/>
      <c r="C953" s="3"/>
      <c r="D953" s="5"/>
      <c r="E953" s="6"/>
      <c r="F953" s="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2.75" customHeight="1" x14ac:dyDescent="0.3">
      <c r="A954" s="7"/>
      <c r="B954" s="3"/>
      <c r="C954" s="3"/>
      <c r="D954" s="5"/>
      <c r="E954" s="6"/>
      <c r="F954" s="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2.75" customHeight="1" x14ac:dyDescent="0.3">
      <c r="A955" s="7"/>
      <c r="B955" s="3"/>
      <c r="C955" s="3"/>
      <c r="D955" s="5"/>
      <c r="E955" s="6"/>
      <c r="F955" s="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2.75" customHeight="1" x14ac:dyDescent="0.3">
      <c r="A956" s="7"/>
      <c r="B956" s="3"/>
      <c r="C956" s="3"/>
      <c r="D956" s="5"/>
      <c r="E956" s="6"/>
      <c r="F956" s="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2.75" customHeight="1" x14ac:dyDescent="0.3">
      <c r="A957" s="7"/>
      <c r="B957" s="3"/>
      <c r="C957" s="3"/>
      <c r="D957" s="5"/>
      <c r="E957" s="6"/>
      <c r="F957" s="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2.75" customHeight="1" x14ac:dyDescent="0.3">
      <c r="A958" s="7"/>
      <c r="B958" s="3"/>
      <c r="C958" s="3"/>
      <c r="D958" s="5"/>
      <c r="E958" s="6"/>
      <c r="F958" s="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2.75" customHeight="1" x14ac:dyDescent="0.3">
      <c r="A959" s="7"/>
      <c r="B959" s="3"/>
      <c r="C959" s="3"/>
      <c r="D959" s="5"/>
      <c r="E959" s="6"/>
      <c r="F959" s="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2.75" customHeight="1" x14ac:dyDescent="0.3">
      <c r="A960" s="7"/>
      <c r="B960" s="3"/>
      <c r="C960" s="3"/>
      <c r="D960" s="5"/>
      <c r="E960" s="6"/>
      <c r="F960" s="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2.75" customHeight="1" x14ac:dyDescent="0.3">
      <c r="A961" s="7"/>
      <c r="B961" s="3"/>
      <c r="C961" s="3"/>
      <c r="D961" s="5"/>
      <c r="E961" s="6"/>
      <c r="F961" s="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2.75" customHeight="1" x14ac:dyDescent="0.3">
      <c r="A962" s="7"/>
      <c r="B962" s="3"/>
      <c r="C962" s="3"/>
      <c r="D962" s="5"/>
      <c r="E962" s="6"/>
      <c r="F962" s="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2.75" customHeight="1" x14ac:dyDescent="0.3">
      <c r="A963" s="7"/>
      <c r="B963" s="3"/>
      <c r="C963" s="3"/>
      <c r="D963" s="5"/>
      <c r="E963" s="6"/>
      <c r="F963" s="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2.75" customHeight="1" x14ac:dyDescent="0.3">
      <c r="A964" s="7"/>
      <c r="B964" s="3"/>
      <c r="C964" s="3"/>
      <c r="D964" s="5"/>
      <c r="E964" s="6"/>
      <c r="F964" s="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2.75" customHeight="1" x14ac:dyDescent="0.3">
      <c r="A965" s="7"/>
      <c r="B965" s="3"/>
      <c r="C965" s="3"/>
      <c r="D965" s="5"/>
      <c r="E965" s="6"/>
      <c r="F965" s="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2.75" customHeight="1" x14ac:dyDescent="0.3">
      <c r="A966" s="7"/>
      <c r="B966" s="3"/>
      <c r="C966" s="3"/>
      <c r="D966" s="5"/>
      <c r="E966" s="6"/>
      <c r="F966" s="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2.75" customHeight="1" x14ac:dyDescent="0.3">
      <c r="A967" s="7"/>
      <c r="B967" s="3"/>
      <c r="C967" s="3"/>
      <c r="D967" s="5"/>
      <c r="E967" s="6"/>
      <c r="F967" s="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2.75" customHeight="1" x14ac:dyDescent="0.3">
      <c r="A968" s="7"/>
      <c r="B968" s="3"/>
      <c r="C968" s="3"/>
      <c r="D968" s="5"/>
      <c r="E968" s="6"/>
      <c r="F968" s="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2.75" customHeight="1" x14ac:dyDescent="0.3">
      <c r="A969" s="7"/>
      <c r="B969" s="3"/>
      <c r="C969" s="3"/>
      <c r="D969" s="5"/>
      <c r="E969" s="6"/>
      <c r="F969" s="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2.75" customHeight="1" x14ac:dyDescent="0.3">
      <c r="A970" s="7"/>
      <c r="B970" s="3"/>
      <c r="C970" s="3"/>
      <c r="D970" s="5"/>
      <c r="E970" s="6"/>
      <c r="F970" s="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2.75" customHeight="1" x14ac:dyDescent="0.3">
      <c r="A971" s="7"/>
      <c r="B971" s="3"/>
      <c r="C971" s="3"/>
      <c r="D971" s="5"/>
      <c r="E971" s="6"/>
      <c r="F971" s="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2.75" customHeight="1" x14ac:dyDescent="0.3">
      <c r="A972" s="7"/>
      <c r="B972" s="3"/>
      <c r="C972" s="3"/>
      <c r="D972" s="5"/>
      <c r="E972" s="6"/>
      <c r="F972" s="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2.75" customHeight="1" x14ac:dyDescent="0.3">
      <c r="A973" s="7"/>
      <c r="B973" s="3"/>
      <c r="C973" s="3"/>
      <c r="D973" s="5"/>
      <c r="E973" s="6"/>
      <c r="F973" s="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2.75" customHeight="1" x14ac:dyDescent="0.3">
      <c r="A974" s="7"/>
      <c r="B974" s="3"/>
      <c r="C974" s="3"/>
      <c r="D974" s="5"/>
      <c r="E974" s="6"/>
      <c r="F974" s="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2.75" customHeight="1" x14ac:dyDescent="0.3">
      <c r="A975" s="7"/>
      <c r="B975" s="3"/>
      <c r="C975" s="3"/>
      <c r="D975" s="5"/>
      <c r="E975" s="6"/>
      <c r="F975" s="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2.75" customHeight="1" x14ac:dyDescent="0.3">
      <c r="A976" s="7"/>
      <c r="B976" s="3"/>
      <c r="C976" s="3"/>
      <c r="D976" s="5"/>
      <c r="E976" s="6"/>
      <c r="F976" s="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2.75" customHeight="1" x14ac:dyDescent="0.3">
      <c r="A977" s="7"/>
      <c r="B977" s="3"/>
      <c r="C977" s="3"/>
      <c r="D977" s="5"/>
      <c r="E977" s="6"/>
      <c r="F977" s="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2.75" customHeight="1" x14ac:dyDescent="0.3">
      <c r="A978" s="7"/>
      <c r="B978" s="3"/>
      <c r="C978" s="3"/>
      <c r="D978" s="5"/>
      <c r="E978" s="6"/>
      <c r="F978" s="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2.75" customHeight="1" x14ac:dyDescent="0.3">
      <c r="A979" s="7"/>
      <c r="B979" s="3"/>
      <c r="C979" s="3"/>
      <c r="D979" s="5"/>
      <c r="E979" s="6"/>
      <c r="F979" s="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2.75" customHeight="1" x14ac:dyDescent="0.3">
      <c r="A980" s="7"/>
      <c r="B980" s="3"/>
      <c r="C980" s="3"/>
      <c r="D980" s="5"/>
      <c r="E980" s="6"/>
      <c r="F980" s="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2.75" customHeight="1" x14ac:dyDescent="0.3">
      <c r="A981" s="7"/>
      <c r="B981" s="3"/>
      <c r="C981" s="3"/>
      <c r="D981" s="5"/>
      <c r="E981" s="6"/>
      <c r="F981" s="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2.75" customHeight="1" x14ac:dyDescent="0.3">
      <c r="A982" s="7"/>
      <c r="B982" s="3"/>
      <c r="C982" s="3"/>
      <c r="D982" s="5"/>
      <c r="E982" s="6"/>
      <c r="F982" s="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2.75" customHeight="1" x14ac:dyDescent="0.3">
      <c r="A983" s="7"/>
      <c r="B983" s="3"/>
      <c r="C983" s="3"/>
      <c r="D983" s="5"/>
      <c r="E983" s="6"/>
      <c r="F983" s="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2.75" customHeight="1" x14ac:dyDescent="0.3">
      <c r="A984" s="7"/>
      <c r="B984" s="3"/>
      <c r="C984" s="3"/>
      <c r="D984" s="5"/>
      <c r="E984" s="6"/>
      <c r="F984" s="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2.75" customHeight="1" x14ac:dyDescent="0.3">
      <c r="A985" s="7"/>
      <c r="B985" s="3"/>
      <c r="C985" s="3"/>
      <c r="D985" s="5"/>
      <c r="E985" s="6"/>
      <c r="F985" s="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2.75" customHeight="1" x14ac:dyDescent="0.3">
      <c r="A986" s="7"/>
      <c r="B986" s="3"/>
      <c r="C986" s="3"/>
      <c r="D986" s="5"/>
      <c r="E986" s="6"/>
      <c r="F986" s="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2.75" customHeight="1" x14ac:dyDescent="0.3">
      <c r="A987" s="7"/>
      <c r="B987" s="3"/>
      <c r="C987" s="3"/>
      <c r="D987" s="5"/>
      <c r="E987" s="6"/>
      <c r="F987" s="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t="12.75" customHeight="1" x14ac:dyDescent="0.3">
      <c r="A988" s="7"/>
      <c r="B988" s="3"/>
      <c r="C988" s="3"/>
      <c r="D988" s="5"/>
      <c r="E988" s="6"/>
      <c r="F988" s="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t="12.75" customHeight="1" x14ac:dyDescent="0.3">
      <c r="A989" s="7"/>
      <c r="B989" s="3"/>
      <c r="C989" s="3"/>
      <c r="D989" s="5"/>
      <c r="E989" s="6"/>
      <c r="F989" s="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t="12.75" customHeight="1" x14ac:dyDescent="0.3">
      <c r="A990" s="7"/>
      <c r="B990" s="3"/>
      <c r="C990" s="3"/>
      <c r="D990" s="5"/>
      <c r="E990" s="6"/>
      <c r="F990" s="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2.75" customHeight="1" x14ac:dyDescent="0.3">
      <c r="A991" s="7"/>
      <c r="B991" s="3"/>
      <c r="C991" s="3"/>
      <c r="D991" s="5"/>
      <c r="E991" s="6"/>
      <c r="F991" s="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t="12.75" customHeight="1" x14ac:dyDescent="0.3">
      <c r="A992" s="7"/>
      <c r="B992" s="3"/>
      <c r="C992" s="3"/>
      <c r="D992" s="5"/>
      <c r="E992" s="6"/>
      <c r="F992" s="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2.75" customHeight="1" x14ac:dyDescent="0.3">
      <c r="A993" s="7"/>
      <c r="B993" s="3"/>
      <c r="C993" s="3"/>
      <c r="D993" s="5"/>
      <c r="E993" s="6"/>
      <c r="F993" s="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2.75" customHeight="1" x14ac:dyDescent="0.3">
      <c r="A994" s="7"/>
      <c r="B994" s="3"/>
      <c r="C994" s="3"/>
      <c r="D994" s="5"/>
      <c r="E994" s="6"/>
      <c r="F994" s="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2.75" customHeight="1" x14ac:dyDescent="0.3">
      <c r="A995" s="7"/>
      <c r="B995" s="3"/>
      <c r="C995" s="3"/>
      <c r="D995" s="5"/>
      <c r="E995" s="6"/>
      <c r="F995" s="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2.75" customHeight="1" x14ac:dyDescent="0.3">
      <c r="A996" s="7"/>
      <c r="B996" s="3"/>
      <c r="C996" s="3"/>
      <c r="D996" s="5"/>
      <c r="E996" s="6"/>
      <c r="F996" s="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t="12.75" customHeight="1" x14ac:dyDescent="0.3">
      <c r="A997" s="7"/>
      <c r="B997" s="3"/>
      <c r="C997" s="3"/>
      <c r="D997" s="5"/>
      <c r="E997" s="6"/>
      <c r="F997" s="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2.75" customHeight="1" x14ac:dyDescent="0.3">
      <c r="A998" s="7"/>
      <c r="B998" s="3"/>
      <c r="C998" s="3"/>
      <c r="D998" s="5"/>
      <c r="E998" s="6"/>
      <c r="F998" s="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2.75" customHeight="1" x14ac:dyDescent="0.3">
      <c r="A999" s="7"/>
      <c r="B999" s="3"/>
      <c r="C999" s="3"/>
      <c r="D999" s="5"/>
      <c r="E999" s="6"/>
      <c r="F999" s="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t="12.75" customHeight="1" x14ac:dyDescent="0.3">
      <c r="A1000" s="7"/>
      <c r="B1000" s="3"/>
      <c r="C1000" s="3"/>
      <c r="D1000" s="5"/>
      <c r="E1000" s="6"/>
      <c r="F1000" s="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</sheetData>
  <mergeCells count="36">
    <mergeCell ref="C95:E95"/>
    <mergeCell ref="C152:E152"/>
    <mergeCell ref="F172:G172"/>
    <mergeCell ref="C101:E101"/>
    <mergeCell ref="C104:E104"/>
    <mergeCell ref="C108:E108"/>
    <mergeCell ref="C125:E125"/>
    <mergeCell ref="C128:E128"/>
    <mergeCell ref="C131:E131"/>
    <mergeCell ref="C147:E147"/>
    <mergeCell ref="C65:E65"/>
    <mergeCell ref="C71:E71"/>
    <mergeCell ref="C77:E77"/>
    <mergeCell ref="C83:E83"/>
    <mergeCell ref="C89:E89"/>
    <mergeCell ref="C35:E35"/>
    <mergeCell ref="C41:E41"/>
    <mergeCell ref="C47:E47"/>
    <mergeCell ref="C53:E53"/>
    <mergeCell ref="C59:E59"/>
    <mergeCell ref="H5:I6"/>
    <mergeCell ref="J5:J7"/>
    <mergeCell ref="C12:E12"/>
    <mergeCell ref="C19:E19"/>
    <mergeCell ref="C29:E29"/>
    <mergeCell ref="A5:B7"/>
    <mergeCell ref="C5:C7"/>
    <mergeCell ref="D5:D7"/>
    <mergeCell ref="E5:E6"/>
    <mergeCell ref="F5:G6"/>
    <mergeCell ref="K5:O5"/>
    <mergeCell ref="P5:T5"/>
    <mergeCell ref="K6:L6"/>
    <mergeCell ref="M6:N6"/>
    <mergeCell ref="P6:Q6"/>
    <mergeCell ref="R6:S6"/>
  </mergeCells>
  <conditionalFormatting sqref="K160:P160 F159:J159">
    <cfRule type="cellIs" dxfId="7" priority="1" stopIfTrue="1" operator="greaterThan">
      <formula>15</formula>
    </cfRule>
  </conditionalFormatting>
  <conditionalFormatting sqref="T160">
    <cfRule type="cellIs" dxfId="6" priority="2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" footer="0"/>
  <pageSetup paperSize="9" scale="44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1000"/>
  <sheetViews>
    <sheetView workbookViewId="0">
      <selection activeCell="C4" sqref="C4"/>
    </sheetView>
  </sheetViews>
  <sheetFormatPr defaultColWidth="14.453125" defaultRowHeight="15" customHeight="1" x14ac:dyDescent="0.25"/>
  <cols>
    <col min="1" max="1" width="6.26953125" customWidth="1"/>
    <col min="2" max="2" width="37.453125" customWidth="1"/>
    <col min="3" max="3" width="11.26953125" customWidth="1"/>
    <col min="4" max="4" width="10.26953125" customWidth="1"/>
    <col min="5" max="5" width="12.08984375" customWidth="1"/>
    <col min="6" max="9" width="13.54296875" customWidth="1"/>
    <col min="10" max="10" width="8.54296875" customWidth="1"/>
    <col min="11" max="14" width="15.54296875" customWidth="1"/>
    <col min="15" max="15" width="10.54296875" customWidth="1"/>
    <col min="16" max="19" width="15.54296875" customWidth="1"/>
    <col min="20" max="20" width="10.54296875" customWidth="1"/>
    <col min="21" max="40" width="9.08984375" customWidth="1"/>
  </cols>
  <sheetData>
    <row r="1" spans="1:40" ht="20" customHeight="1" x14ac:dyDescent="0.45">
      <c r="A1" s="1" t="s">
        <v>0</v>
      </c>
      <c r="B1" s="3"/>
      <c r="C1" s="3"/>
      <c r="D1" s="5"/>
      <c r="E1" s="6"/>
      <c r="F1" s="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" customHeight="1" x14ac:dyDescent="0.45">
      <c r="A2" s="1"/>
      <c r="B2" s="3"/>
      <c r="C2" s="3"/>
      <c r="D2" s="5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0" customHeight="1" x14ac:dyDescent="0.5">
      <c r="A3" s="293" t="s">
        <v>310</v>
      </c>
      <c r="B3" s="3"/>
      <c r="C3" s="291" t="s">
        <v>12</v>
      </c>
      <c r="D3" s="5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 thickBot="1" x14ac:dyDescent="0.35">
      <c r="A4" s="7"/>
      <c r="B4" s="7"/>
      <c r="C4" s="3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/>
      <c r="R4" s="3"/>
      <c r="S4" s="3"/>
      <c r="T4" s="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" customHeight="1" x14ac:dyDescent="0.3">
      <c r="A5" s="383" t="s">
        <v>54</v>
      </c>
      <c r="B5" s="384"/>
      <c r="C5" s="389" t="s">
        <v>56</v>
      </c>
      <c r="D5" s="392" t="s">
        <v>57</v>
      </c>
      <c r="E5" s="393" t="s">
        <v>59</v>
      </c>
      <c r="F5" s="394" t="s">
        <v>61</v>
      </c>
      <c r="G5" s="395"/>
      <c r="H5" s="397" t="s">
        <v>62</v>
      </c>
      <c r="I5" s="384"/>
      <c r="J5" s="399" t="s">
        <v>63</v>
      </c>
      <c r="K5" s="374" t="s">
        <v>64</v>
      </c>
      <c r="L5" s="375"/>
      <c r="M5" s="375"/>
      <c r="N5" s="375"/>
      <c r="O5" s="376"/>
      <c r="P5" s="377" t="s">
        <v>66</v>
      </c>
      <c r="Q5" s="375"/>
      <c r="R5" s="375"/>
      <c r="S5" s="375"/>
      <c r="T5" s="37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customHeight="1" x14ac:dyDescent="0.3">
      <c r="A6" s="385"/>
      <c r="B6" s="386"/>
      <c r="C6" s="390"/>
      <c r="D6" s="390"/>
      <c r="E6" s="362"/>
      <c r="F6" s="365"/>
      <c r="G6" s="396"/>
      <c r="H6" s="398"/>
      <c r="I6" s="366"/>
      <c r="J6" s="400"/>
      <c r="K6" s="378" t="s">
        <v>68</v>
      </c>
      <c r="L6" s="379"/>
      <c r="M6" s="380" t="s">
        <v>69</v>
      </c>
      <c r="N6" s="379"/>
      <c r="O6" s="38" t="s">
        <v>70</v>
      </c>
      <c r="P6" s="381" t="s">
        <v>71</v>
      </c>
      <c r="Q6" s="379"/>
      <c r="R6" s="382" t="s">
        <v>69</v>
      </c>
      <c r="S6" s="379"/>
      <c r="T6" s="38" t="s">
        <v>72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customHeight="1" thickBot="1" x14ac:dyDescent="0.35">
      <c r="A7" s="387"/>
      <c r="B7" s="388"/>
      <c r="C7" s="391"/>
      <c r="D7" s="391"/>
      <c r="E7" s="39" t="s">
        <v>22</v>
      </c>
      <c r="F7" s="39" t="s">
        <v>22</v>
      </c>
      <c r="G7" s="40" t="s">
        <v>21</v>
      </c>
      <c r="H7" s="41" t="s">
        <v>22</v>
      </c>
      <c r="I7" s="42" t="s">
        <v>21</v>
      </c>
      <c r="J7" s="401"/>
      <c r="K7" s="43" t="s">
        <v>22</v>
      </c>
      <c r="L7" s="44" t="s">
        <v>21</v>
      </c>
      <c r="M7" s="45" t="s">
        <v>22</v>
      </c>
      <c r="N7" s="46" t="s">
        <v>21</v>
      </c>
      <c r="O7" s="47" t="s">
        <v>73</v>
      </c>
      <c r="P7" s="48" t="s">
        <v>22</v>
      </c>
      <c r="Q7" s="49" t="s">
        <v>21</v>
      </c>
      <c r="R7" s="50" t="s">
        <v>22</v>
      </c>
      <c r="S7" s="51" t="s">
        <v>21</v>
      </c>
      <c r="T7" s="47" t="s">
        <v>73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customHeight="1" thickBot="1" x14ac:dyDescent="0.35">
      <c r="A8" s="52" t="s">
        <v>74</v>
      </c>
      <c r="B8" s="53"/>
      <c r="C8" s="54"/>
      <c r="D8" s="55"/>
      <c r="E8" s="56"/>
      <c r="F8" s="56"/>
      <c r="G8" s="53"/>
      <c r="H8" s="57">
        <f>'Appeal Income'!I26</f>
        <v>0</v>
      </c>
      <c r="I8" s="58">
        <f>'Appeal Income'!I26</f>
        <v>0</v>
      </c>
      <c r="J8" s="59" t="e">
        <f>I8/G161</f>
        <v>#DIV/0!</v>
      </c>
      <c r="K8" s="60"/>
      <c r="L8" s="61"/>
      <c r="M8" s="62"/>
      <c r="N8" s="61"/>
      <c r="O8" s="63"/>
      <c r="P8" s="64"/>
      <c r="Q8" s="61"/>
      <c r="R8" s="62"/>
      <c r="S8" s="61"/>
      <c r="T8" s="63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ht="15" customHeight="1" thickBot="1" x14ac:dyDescent="0.35">
      <c r="A9" s="7" t="s">
        <v>75</v>
      </c>
      <c r="B9" s="7"/>
      <c r="C9" s="10"/>
      <c r="D9" s="8"/>
      <c r="E9" s="9"/>
      <c r="F9" s="9"/>
      <c r="G9" s="10"/>
      <c r="H9" s="66"/>
      <c r="I9" s="10"/>
      <c r="J9" s="67"/>
      <c r="K9" s="68"/>
      <c r="L9" s="69"/>
      <c r="M9" s="70"/>
      <c r="N9" s="70"/>
      <c r="O9" s="71"/>
      <c r="P9" s="72"/>
      <c r="Q9" s="73"/>
      <c r="R9" s="74"/>
      <c r="S9" s="74"/>
      <c r="T9" s="7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customHeight="1" thickBot="1" x14ac:dyDescent="0.35">
      <c r="A10" s="75">
        <v>1</v>
      </c>
      <c r="B10" s="76" t="s">
        <v>76</v>
      </c>
      <c r="C10" s="77"/>
      <c r="D10" s="78"/>
      <c r="E10" s="79"/>
      <c r="F10" s="80"/>
      <c r="G10" s="81"/>
      <c r="H10" s="82"/>
      <c r="I10" s="81"/>
      <c r="J10" s="83"/>
      <c r="K10" s="84"/>
      <c r="L10" s="85"/>
      <c r="M10" s="85"/>
      <c r="N10" s="85"/>
      <c r="O10" s="86"/>
      <c r="P10" s="87"/>
      <c r="Q10" s="88"/>
      <c r="R10" s="88"/>
      <c r="S10" s="88"/>
      <c r="T10" s="8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customHeight="1" x14ac:dyDescent="0.25">
      <c r="A11" s="89">
        <v>1.1000000000000001</v>
      </c>
      <c r="B11" s="90" t="s">
        <v>28</v>
      </c>
      <c r="C11" s="91"/>
      <c r="D11" s="91"/>
      <c r="E11" s="90"/>
      <c r="F11" s="92">
        <f>D11*E11</f>
        <v>0</v>
      </c>
      <c r="G11" s="93">
        <f>F11*'Appeal Budget'!$C$9</f>
        <v>0</v>
      </c>
      <c r="H11" s="94"/>
      <c r="I11" s="95"/>
      <c r="J11" s="96"/>
      <c r="K11" s="97"/>
      <c r="L11" s="98">
        <f>K11*'Appeal Budget'!$C$9</f>
        <v>0</v>
      </c>
      <c r="M11" s="99">
        <f t="shared" ref="M11:N11" si="0">H11-K11</f>
        <v>0</v>
      </c>
      <c r="N11" s="99">
        <f t="shared" si="0"/>
        <v>0</v>
      </c>
      <c r="O11" s="100" t="e">
        <f>N11/$I$11</f>
        <v>#DIV/0!</v>
      </c>
      <c r="P11" s="101"/>
      <c r="Q11" s="102"/>
      <c r="R11" s="103"/>
      <c r="S11" s="103"/>
      <c r="T11" s="10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customHeight="1" x14ac:dyDescent="0.25">
      <c r="A12" s="105" t="s">
        <v>77</v>
      </c>
      <c r="B12" s="106" t="s">
        <v>78</v>
      </c>
      <c r="C12" s="402"/>
      <c r="D12" s="403"/>
      <c r="E12" s="404"/>
      <c r="F12" s="107">
        <f t="shared" ref="F12:G12" si="1">SUM(F13:F18)</f>
        <v>0</v>
      </c>
      <c r="G12" s="108">
        <f t="shared" si="1"/>
        <v>0</v>
      </c>
      <c r="H12" s="109"/>
      <c r="I12" s="110"/>
      <c r="J12" s="111"/>
      <c r="K12" s="112">
        <f t="shared" ref="K12:N12" si="2">SUM(K13:K18)</f>
        <v>0</v>
      </c>
      <c r="L12" s="107">
        <f t="shared" si="2"/>
        <v>0</v>
      </c>
      <c r="M12" s="107">
        <f t="shared" si="2"/>
        <v>0</v>
      </c>
      <c r="N12" s="107">
        <f t="shared" si="2"/>
        <v>0</v>
      </c>
      <c r="O12" s="113" t="e">
        <f t="shared" ref="O12:O26" si="3">L12/G12</f>
        <v>#DIV/0!</v>
      </c>
      <c r="P12" s="114"/>
      <c r="Q12" s="115"/>
      <c r="R12" s="115"/>
      <c r="S12" s="115"/>
      <c r="T12" s="116">
        <f>IF($G$11=0,0,Q12/$G$11)</f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customHeight="1" x14ac:dyDescent="0.25">
      <c r="A13" s="117" t="s">
        <v>79</v>
      </c>
      <c r="B13" s="117"/>
      <c r="C13" s="118"/>
      <c r="D13" s="118"/>
      <c r="E13" s="117"/>
      <c r="F13" s="26">
        <f t="shared" ref="F13:F18" si="4">D13*E13</f>
        <v>0</v>
      </c>
      <c r="G13" s="119">
        <f>F13*'Appeal Budget'!$C$9</f>
        <v>0</v>
      </c>
      <c r="H13" s="120"/>
      <c r="I13" s="121"/>
      <c r="J13" s="122"/>
      <c r="K13" s="123"/>
      <c r="L13" s="124">
        <f>K13*'Appeal Budget'!$C$9</f>
        <v>0</v>
      </c>
      <c r="M13" s="125">
        <f t="shared" ref="M13:M18" si="5">G13-L13</f>
        <v>0</v>
      </c>
      <c r="N13" s="125">
        <f>M13*'Appeal Budget'!$C$9</f>
        <v>0</v>
      </c>
      <c r="O13" s="126" t="e">
        <f t="shared" si="3"/>
        <v>#DIV/0!</v>
      </c>
      <c r="P13" s="127"/>
      <c r="Q13" s="128"/>
      <c r="R13" s="129"/>
      <c r="S13" s="129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customHeight="1" x14ac:dyDescent="0.25">
      <c r="A14" s="117" t="s">
        <v>80</v>
      </c>
      <c r="B14" s="117"/>
      <c r="C14" s="118"/>
      <c r="D14" s="118"/>
      <c r="E14" s="117"/>
      <c r="F14" s="26">
        <f t="shared" si="4"/>
        <v>0</v>
      </c>
      <c r="G14" s="119">
        <f>F14*'Appeal Budget'!$C$9</f>
        <v>0</v>
      </c>
      <c r="H14" s="120"/>
      <c r="I14" s="121"/>
      <c r="J14" s="122"/>
      <c r="K14" s="123"/>
      <c r="L14" s="124">
        <f>K14*'Appeal Budget'!$C$9</f>
        <v>0</v>
      </c>
      <c r="M14" s="125">
        <f t="shared" si="5"/>
        <v>0</v>
      </c>
      <c r="N14" s="125">
        <f>M14*'Appeal Budget'!$C$9</f>
        <v>0</v>
      </c>
      <c r="O14" s="131" t="e">
        <f t="shared" si="3"/>
        <v>#DIV/0!</v>
      </c>
      <c r="P14" s="132"/>
      <c r="Q14" s="133"/>
      <c r="R14" s="134"/>
      <c r="S14" s="134"/>
      <c r="T14" s="13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customHeight="1" x14ac:dyDescent="0.25">
      <c r="A15" s="117" t="s">
        <v>81</v>
      </c>
      <c r="B15" s="117"/>
      <c r="C15" s="118"/>
      <c r="D15" s="118"/>
      <c r="E15" s="117"/>
      <c r="F15" s="26">
        <f t="shared" si="4"/>
        <v>0</v>
      </c>
      <c r="G15" s="119">
        <f>F15*'Appeal Budget'!$C$9</f>
        <v>0</v>
      </c>
      <c r="H15" s="120"/>
      <c r="I15" s="121"/>
      <c r="J15" s="122"/>
      <c r="K15" s="123"/>
      <c r="L15" s="124">
        <f>K15*'Appeal Budget'!$C$9</f>
        <v>0</v>
      </c>
      <c r="M15" s="125">
        <f t="shared" si="5"/>
        <v>0</v>
      </c>
      <c r="N15" s="125">
        <f>M15*'Appeal Budget'!$C$9</f>
        <v>0</v>
      </c>
      <c r="O15" s="131" t="e">
        <f t="shared" si="3"/>
        <v>#DIV/0!</v>
      </c>
      <c r="P15" s="132"/>
      <c r="Q15" s="133"/>
      <c r="R15" s="134"/>
      <c r="S15" s="134"/>
      <c r="T15" s="13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customHeight="1" x14ac:dyDescent="0.25">
      <c r="A16" s="117" t="s">
        <v>82</v>
      </c>
      <c r="B16" s="117"/>
      <c r="C16" s="118"/>
      <c r="D16" s="118"/>
      <c r="E16" s="117"/>
      <c r="F16" s="26">
        <f t="shared" si="4"/>
        <v>0</v>
      </c>
      <c r="G16" s="119">
        <f>F16*'Appeal Budget'!$C$9</f>
        <v>0</v>
      </c>
      <c r="H16" s="120"/>
      <c r="I16" s="121"/>
      <c r="J16" s="122"/>
      <c r="K16" s="123"/>
      <c r="L16" s="124">
        <f>K16*'Appeal Budget'!$C$9</f>
        <v>0</v>
      </c>
      <c r="M16" s="125">
        <f t="shared" si="5"/>
        <v>0</v>
      </c>
      <c r="N16" s="125">
        <f>M16*'Appeal Budget'!$C$9</f>
        <v>0</v>
      </c>
      <c r="O16" s="131" t="e">
        <f t="shared" si="3"/>
        <v>#DIV/0!</v>
      </c>
      <c r="P16" s="132"/>
      <c r="Q16" s="133"/>
      <c r="R16" s="134"/>
      <c r="S16" s="134"/>
      <c r="T16" s="13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" customHeight="1" x14ac:dyDescent="0.25">
      <c r="A17" s="117" t="s">
        <v>83</v>
      </c>
      <c r="B17" s="117"/>
      <c r="C17" s="118"/>
      <c r="D17" s="118"/>
      <c r="E17" s="117"/>
      <c r="F17" s="26">
        <f t="shared" si="4"/>
        <v>0</v>
      </c>
      <c r="G17" s="119">
        <f>F17*'Appeal Budget'!$C$9</f>
        <v>0</v>
      </c>
      <c r="H17" s="120"/>
      <c r="I17" s="121"/>
      <c r="J17" s="122"/>
      <c r="K17" s="123"/>
      <c r="L17" s="124">
        <f>K17*'Appeal Budget'!$C$9</f>
        <v>0</v>
      </c>
      <c r="M17" s="125">
        <f t="shared" si="5"/>
        <v>0</v>
      </c>
      <c r="N17" s="125">
        <f>M17*'Appeal Budget'!$C$9</f>
        <v>0</v>
      </c>
      <c r="O17" s="131" t="e">
        <f t="shared" si="3"/>
        <v>#DIV/0!</v>
      </c>
      <c r="P17" s="132"/>
      <c r="Q17" s="133"/>
      <c r="R17" s="134"/>
      <c r="S17" s="134"/>
      <c r="T17" s="13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" customHeight="1" x14ac:dyDescent="0.25">
      <c r="A18" s="117" t="s">
        <v>84</v>
      </c>
      <c r="B18" s="136"/>
      <c r="C18" s="137"/>
      <c r="D18" s="137"/>
      <c r="E18" s="136"/>
      <c r="F18" s="138">
        <f t="shared" si="4"/>
        <v>0</v>
      </c>
      <c r="G18" s="139">
        <f>F18*'Appeal Budget'!$C$9</f>
        <v>0</v>
      </c>
      <c r="H18" s="140"/>
      <c r="I18" s="141"/>
      <c r="J18" s="142"/>
      <c r="K18" s="143"/>
      <c r="L18" s="144">
        <f>K18*'Appeal Budget'!$C$9</f>
        <v>0</v>
      </c>
      <c r="M18" s="145">
        <f t="shared" si="5"/>
        <v>0</v>
      </c>
      <c r="N18" s="145">
        <f>M18*'Appeal Budget'!$C$9</f>
        <v>0</v>
      </c>
      <c r="O18" s="146" t="e">
        <f t="shared" si="3"/>
        <v>#DIV/0!</v>
      </c>
      <c r="P18" s="147"/>
      <c r="Q18" s="148"/>
      <c r="R18" s="149"/>
      <c r="S18" s="149"/>
      <c r="T18" s="15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" customHeight="1" x14ac:dyDescent="0.25">
      <c r="A19" s="105" t="s">
        <v>85</v>
      </c>
      <c r="B19" s="106" t="s">
        <v>86</v>
      </c>
      <c r="C19" s="402"/>
      <c r="D19" s="403"/>
      <c r="E19" s="405"/>
      <c r="F19" s="107">
        <f t="shared" ref="F19:G19" si="6">SUM(F20:F25)</f>
        <v>0</v>
      </c>
      <c r="G19" s="108">
        <f t="shared" si="6"/>
        <v>0</v>
      </c>
      <c r="H19" s="109"/>
      <c r="I19" s="110"/>
      <c r="J19" s="111"/>
      <c r="K19" s="112">
        <f t="shared" ref="K19:N19" si="7">SUM(K20:K25)</f>
        <v>0</v>
      </c>
      <c r="L19" s="107">
        <f t="shared" si="7"/>
        <v>0</v>
      </c>
      <c r="M19" s="107">
        <f t="shared" si="7"/>
        <v>0</v>
      </c>
      <c r="N19" s="112">
        <f t="shared" si="7"/>
        <v>0</v>
      </c>
      <c r="O19" s="113" t="e">
        <f t="shared" si="3"/>
        <v>#DIV/0!</v>
      </c>
      <c r="P19" s="114"/>
      <c r="Q19" s="115"/>
      <c r="R19" s="115"/>
      <c r="S19" s="115"/>
      <c r="T19" s="15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customHeight="1" x14ac:dyDescent="0.25">
      <c r="A20" s="117" t="s">
        <v>87</v>
      </c>
      <c r="B20" s="117"/>
      <c r="C20" s="118"/>
      <c r="D20" s="118"/>
      <c r="E20" s="117"/>
      <c r="F20" s="26">
        <f t="shared" ref="F20:F25" si="8">D20*E20</f>
        <v>0</v>
      </c>
      <c r="G20" s="119">
        <f>F20*'Appeal Budget'!$C$9</f>
        <v>0</v>
      </c>
      <c r="H20" s="94"/>
      <c r="I20" s="95"/>
      <c r="J20" s="96"/>
      <c r="K20" s="152"/>
      <c r="L20" s="153">
        <f>K20*'Appeal Budget'!$C$9</f>
        <v>0</v>
      </c>
      <c r="M20" s="154">
        <f t="shared" ref="M20:M25" si="9">G20-L20</f>
        <v>0</v>
      </c>
      <c r="N20" s="154">
        <f>M20*'Appeal Budget'!$C$9</f>
        <v>0</v>
      </c>
      <c r="O20" s="155" t="e">
        <f t="shared" si="3"/>
        <v>#DIV/0!</v>
      </c>
      <c r="P20" s="156"/>
      <c r="Q20" s="128"/>
      <c r="R20" s="129"/>
      <c r="S20" s="129"/>
      <c r="T20" s="15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customHeight="1" x14ac:dyDescent="0.25">
      <c r="A21" s="117" t="s">
        <v>88</v>
      </c>
      <c r="B21" s="117"/>
      <c r="C21" s="118"/>
      <c r="D21" s="118"/>
      <c r="E21" s="117"/>
      <c r="F21" s="26">
        <f t="shared" si="8"/>
        <v>0</v>
      </c>
      <c r="G21" s="119">
        <f>F21*'Appeal Budget'!$C$9</f>
        <v>0</v>
      </c>
      <c r="H21" s="120"/>
      <c r="I21" s="121"/>
      <c r="J21" s="122"/>
      <c r="K21" s="157"/>
      <c r="L21" s="124">
        <f>K21*'Appeal Budget'!$C$9</f>
        <v>0</v>
      </c>
      <c r="M21" s="158">
        <f t="shared" si="9"/>
        <v>0</v>
      </c>
      <c r="N21" s="158">
        <f>M21*'Appeal Budget'!$C$9</f>
        <v>0</v>
      </c>
      <c r="O21" s="159" t="e">
        <f t="shared" si="3"/>
        <v>#DIV/0!</v>
      </c>
      <c r="P21" s="160"/>
      <c r="Q21" s="133"/>
      <c r="R21" s="134"/>
      <c r="S21" s="134"/>
      <c r="T21" s="159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" customHeight="1" x14ac:dyDescent="0.25">
      <c r="A22" s="117" t="s">
        <v>89</v>
      </c>
      <c r="B22" s="117"/>
      <c r="C22" s="118"/>
      <c r="D22" s="118"/>
      <c r="E22" s="117"/>
      <c r="F22" s="26">
        <f t="shared" si="8"/>
        <v>0</v>
      </c>
      <c r="G22" s="119">
        <f>F22*'Appeal Budget'!$C$9</f>
        <v>0</v>
      </c>
      <c r="H22" s="120"/>
      <c r="I22" s="121"/>
      <c r="J22" s="122"/>
      <c r="K22" s="157"/>
      <c r="L22" s="124">
        <f>K22*'Appeal Budget'!$C$9</f>
        <v>0</v>
      </c>
      <c r="M22" s="158">
        <f t="shared" si="9"/>
        <v>0</v>
      </c>
      <c r="N22" s="158">
        <f>M22*'Appeal Budget'!$C$9</f>
        <v>0</v>
      </c>
      <c r="O22" s="159" t="e">
        <f t="shared" si="3"/>
        <v>#DIV/0!</v>
      </c>
      <c r="P22" s="160"/>
      <c r="Q22" s="133"/>
      <c r="R22" s="134"/>
      <c r="S22" s="134"/>
      <c r="T22" s="159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" customHeight="1" x14ac:dyDescent="0.25">
      <c r="A23" s="117" t="s">
        <v>90</v>
      </c>
      <c r="B23" s="117"/>
      <c r="C23" s="118"/>
      <c r="D23" s="118"/>
      <c r="E23" s="117"/>
      <c r="F23" s="26">
        <f t="shared" si="8"/>
        <v>0</v>
      </c>
      <c r="G23" s="119">
        <f>F23*'Appeal Budget'!$C$9</f>
        <v>0</v>
      </c>
      <c r="H23" s="120"/>
      <c r="I23" s="121"/>
      <c r="J23" s="122"/>
      <c r="K23" s="157"/>
      <c r="L23" s="124">
        <f>K23*'Appeal Budget'!$C$9</f>
        <v>0</v>
      </c>
      <c r="M23" s="158">
        <f t="shared" si="9"/>
        <v>0</v>
      </c>
      <c r="N23" s="158">
        <f>M23*'Appeal Budget'!$C$9</f>
        <v>0</v>
      </c>
      <c r="O23" s="159" t="e">
        <f t="shared" si="3"/>
        <v>#DIV/0!</v>
      </c>
      <c r="P23" s="160"/>
      <c r="Q23" s="133"/>
      <c r="R23" s="134"/>
      <c r="S23" s="134"/>
      <c r="T23" s="15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customHeight="1" x14ac:dyDescent="0.25">
      <c r="A24" s="117" t="s">
        <v>91</v>
      </c>
      <c r="B24" s="117"/>
      <c r="C24" s="118"/>
      <c r="D24" s="118"/>
      <c r="E24" s="117"/>
      <c r="F24" s="26">
        <f t="shared" si="8"/>
        <v>0</v>
      </c>
      <c r="G24" s="119">
        <f>F24*'Appeal Budget'!$C$9</f>
        <v>0</v>
      </c>
      <c r="H24" s="120"/>
      <c r="I24" s="121"/>
      <c r="J24" s="122"/>
      <c r="K24" s="157"/>
      <c r="L24" s="124">
        <f>K24*'Appeal Budget'!$C$9</f>
        <v>0</v>
      </c>
      <c r="M24" s="158">
        <f t="shared" si="9"/>
        <v>0</v>
      </c>
      <c r="N24" s="158">
        <f>M24*'Appeal Budget'!$C$9</f>
        <v>0</v>
      </c>
      <c r="O24" s="159" t="e">
        <f t="shared" si="3"/>
        <v>#DIV/0!</v>
      </c>
      <c r="P24" s="160"/>
      <c r="Q24" s="133"/>
      <c r="R24" s="134"/>
      <c r="S24" s="134"/>
      <c r="T24" s="15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" customHeight="1" thickBot="1" x14ac:dyDescent="0.3">
      <c r="A25" s="136" t="s">
        <v>92</v>
      </c>
      <c r="B25" s="136"/>
      <c r="C25" s="137"/>
      <c r="D25" s="137"/>
      <c r="E25" s="136"/>
      <c r="F25" s="138">
        <f t="shared" si="8"/>
        <v>0</v>
      </c>
      <c r="G25" s="139">
        <f>F25*'Appeal Budget'!$C$9</f>
        <v>0</v>
      </c>
      <c r="H25" s="140"/>
      <c r="I25" s="141"/>
      <c r="J25" s="142"/>
      <c r="K25" s="161"/>
      <c r="L25" s="124">
        <f>K25*'Appeal Budget'!$C$9</f>
        <v>0</v>
      </c>
      <c r="M25" s="162">
        <f t="shared" si="9"/>
        <v>0</v>
      </c>
      <c r="N25" s="162">
        <f>M25*'Appeal Budget'!$C$9</f>
        <v>0</v>
      </c>
      <c r="O25" s="163" t="e">
        <f t="shared" si="3"/>
        <v>#DIV/0!</v>
      </c>
      <c r="P25" s="164"/>
      <c r="Q25" s="148"/>
      <c r="R25" s="149"/>
      <c r="S25" s="149"/>
      <c r="T25" s="16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" customHeight="1" thickBot="1" x14ac:dyDescent="0.35">
      <c r="A26" s="165" t="s">
        <v>93</v>
      </c>
      <c r="B26" s="76"/>
      <c r="C26" s="77"/>
      <c r="D26" s="78"/>
      <c r="E26" s="166"/>
      <c r="F26" s="167">
        <f t="shared" ref="F26:I26" si="10">F11+F12+F19</f>
        <v>0</v>
      </c>
      <c r="G26" s="167">
        <f t="shared" si="10"/>
        <v>0</v>
      </c>
      <c r="H26" s="168">
        <f t="shared" si="10"/>
        <v>0</v>
      </c>
      <c r="I26" s="167">
        <f t="shared" si="10"/>
        <v>0</v>
      </c>
      <c r="J26" s="169"/>
      <c r="K26" s="167">
        <f t="shared" ref="K26:N26" si="11">K11+K12+K19</f>
        <v>0</v>
      </c>
      <c r="L26" s="167">
        <f t="shared" si="11"/>
        <v>0</v>
      </c>
      <c r="M26" s="170">
        <f t="shared" si="11"/>
        <v>0</v>
      </c>
      <c r="N26" s="170">
        <f t="shared" si="11"/>
        <v>0</v>
      </c>
      <c r="O26" s="171" t="e">
        <f t="shared" si="3"/>
        <v>#DIV/0!</v>
      </c>
      <c r="P26" s="172"/>
      <c r="Q26" s="170"/>
      <c r="R26" s="170"/>
      <c r="S26" s="170"/>
      <c r="T26" s="17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customHeight="1" thickBot="1" x14ac:dyDescent="0.35">
      <c r="A27" s="10"/>
      <c r="B27" s="7"/>
      <c r="C27" s="10"/>
      <c r="D27" s="8"/>
      <c r="E27" s="9"/>
      <c r="F27" s="9"/>
      <c r="G27" s="10"/>
      <c r="H27" s="66"/>
      <c r="I27" s="10"/>
      <c r="J27" s="67"/>
      <c r="K27" s="173"/>
      <c r="L27" s="174"/>
      <c r="M27" s="174"/>
      <c r="N27" s="174"/>
      <c r="O27" s="175"/>
      <c r="P27" s="176"/>
      <c r="Q27" s="92"/>
      <c r="R27" s="92"/>
      <c r="S27" s="92"/>
      <c r="T27" s="17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" customHeight="1" thickBot="1" x14ac:dyDescent="0.35">
      <c r="A28" s="75">
        <v>2</v>
      </c>
      <c r="B28" s="76" t="s">
        <v>94</v>
      </c>
      <c r="C28" s="77"/>
      <c r="D28" s="78"/>
      <c r="E28" s="79"/>
      <c r="F28" s="80"/>
      <c r="G28" s="81"/>
      <c r="H28" s="82"/>
      <c r="I28" s="81"/>
      <c r="J28" s="83"/>
      <c r="K28" s="177"/>
      <c r="L28" s="178"/>
      <c r="M28" s="179"/>
      <c r="N28" s="179"/>
      <c r="O28" s="180"/>
      <c r="P28" s="181"/>
      <c r="Q28" s="133"/>
      <c r="R28" s="134"/>
      <c r="S28" s="134"/>
      <c r="T28" s="18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" customHeight="1" x14ac:dyDescent="0.3">
      <c r="A29" s="182" t="s">
        <v>95</v>
      </c>
      <c r="B29" s="183" t="s">
        <v>33</v>
      </c>
      <c r="C29" s="406"/>
      <c r="D29" s="407"/>
      <c r="E29" s="408"/>
      <c r="F29" s="107">
        <f t="shared" ref="F29:I29" si="12">SUM(F30:F34)</f>
        <v>0</v>
      </c>
      <c r="G29" s="108">
        <f t="shared" si="12"/>
        <v>0</v>
      </c>
      <c r="H29" s="337">
        <f t="shared" si="12"/>
        <v>0</v>
      </c>
      <c r="I29" s="338">
        <f t="shared" si="12"/>
        <v>0</v>
      </c>
      <c r="J29" s="339"/>
      <c r="K29" s="177"/>
      <c r="L29" s="178"/>
      <c r="M29" s="179"/>
      <c r="N29" s="179"/>
      <c r="O29" s="180"/>
      <c r="P29" s="181"/>
      <c r="Q29" s="133"/>
      <c r="R29" s="134"/>
      <c r="S29" s="134"/>
      <c r="T29" s="18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" customHeight="1" x14ac:dyDescent="0.25">
      <c r="A30" s="90" t="s">
        <v>96</v>
      </c>
      <c r="B30" s="90" t="s">
        <v>97</v>
      </c>
      <c r="C30" s="91"/>
      <c r="D30" s="91"/>
      <c r="E30" s="90"/>
      <c r="F30" s="92">
        <f t="shared" ref="F30:F34" si="13">D30*E30</f>
        <v>0</v>
      </c>
      <c r="G30" s="93">
        <f>F30*'Appeal Budget'!$C$9</f>
        <v>0</v>
      </c>
      <c r="H30" s="94"/>
      <c r="I30" s="95"/>
      <c r="J30" s="96"/>
      <c r="K30" s="187"/>
      <c r="L30" s="188"/>
      <c r="M30" s="189"/>
      <c r="N30" s="189"/>
      <c r="O30" s="190"/>
      <c r="P30" s="191"/>
      <c r="Q30" s="133"/>
      <c r="R30" s="134"/>
      <c r="S30" s="134"/>
      <c r="T30" s="19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" customHeight="1" x14ac:dyDescent="0.25">
      <c r="A31" s="117" t="s">
        <v>98</v>
      </c>
      <c r="B31" s="117" t="s">
        <v>99</v>
      </c>
      <c r="C31" s="118"/>
      <c r="D31" s="118"/>
      <c r="E31" s="117"/>
      <c r="F31" s="26">
        <f t="shared" si="13"/>
        <v>0</v>
      </c>
      <c r="G31" s="93">
        <f>F31*'Appeal Budget'!$C$9</f>
        <v>0</v>
      </c>
      <c r="H31" s="94"/>
      <c r="I31" s="95"/>
      <c r="J31" s="96"/>
      <c r="K31" s="157"/>
      <c r="L31" s="192"/>
      <c r="M31" s="158"/>
      <c r="N31" s="158"/>
      <c r="O31" s="159"/>
      <c r="P31" s="160"/>
      <c r="Q31" s="133"/>
      <c r="R31" s="134"/>
      <c r="S31" s="134"/>
      <c r="T31" s="15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" customHeight="1" x14ac:dyDescent="0.25">
      <c r="A32" s="117" t="s">
        <v>100</v>
      </c>
      <c r="B32" s="117" t="s">
        <v>101</v>
      </c>
      <c r="C32" s="118"/>
      <c r="D32" s="118"/>
      <c r="E32" s="117"/>
      <c r="F32" s="26">
        <f t="shared" si="13"/>
        <v>0</v>
      </c>
      <c r="G32" s="119">
        <f>F32*'Appeal Budget'!$C$9</f>
        <v>0</v>
      </c>
      <c r="H32" s="120"/>
      <c r="I32" s="121"/>
      <c r="J32" s="122"/>
      <c r="K32" s="157"/>
      <c r="L32" s="192"/>
      <c r="M32" s="158"/>
      <c r="N32" s="158"/>
      <c r="O32" s="159"/>
      <c r="P32" s="160"/>
      <c r="Q32" s="133"/>
      <c r="R32" s="134"/>
      <c r="S32" s="134"/>
      <c r="T32" s="15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" customHeight="1" x14ac:dyDescent="0.25">
      <c r="A33" s="117" t="s">
        <v>102</v>
      </c>
      <c r="B33" s="117" t="s">
        <v>103</v>
      </c>
      <c r="C33" s="118"/>
      <c r="D33" s="118"/>
      <c r="E33" s="117"/>
      <c r="F33" s="26">
        <f t="shared" si="13"/>
        <v>0</v>
      </c>
      <c r="G33" s="119">
        <f>F33*'Appeal Budget'!$C$9</f>
        <v>0</v>
      </c>
      <c r="H33" s="120"/>
      <c r="I33" s="121"/>
      <c r="J33" s="122"/>
      <c r="K33" s="157"/>
      <c r="L33" s="192"/>
      <c r="M33" s="158"/>
      <c r="N33" s="158"/>
      <c r="O33" s="159"/>
      <c r="P33" s="160"/>
      <c r="Q33" s="133"/>
      <c r="R33" s="134"/>
      <c r="S33" s="134"/>
      <c r="T33" s="15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5" customHeight="1" x14ac:dyDescent="0.25">
      <c r="A34" s="136" t="s">
        <v>104</v>
      </c>
      <c r="B34" s="136" t="s">
        <v>105</v>
      </c>
      <c r="C34" s="137"/>
      <c r="D34" s="137"/>
      <c r="E34" s="136"/>
      <c r="F34" s="138">
        <f t="shared" si="13"/>
        <v>0</v>
      </c>
      <c r="G34" s="139">
        <f>F34*'Appeal Budget'!$C$9</f>
        <v>0</v>
      </c>
      <c r="H34" s="140"/>
      <c r="I34" s="141"/>
      <c r="J34" s="142"/>
      <c r="K34" s="157"/>
      <c r="L34" s="192"/>
      <c r="M34" s="158"/>
      <c r="N34" s="158"/>
      <c r="O34" s="159"/>
      <c r="P34" s="160"/>
      <c r="Q34" s="133"/>
      <c r="R34" s="134"/>
      <c r="S34" s="134"/>
      <c r="T34" s="15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5" customHeight="1" x14ac:dyDescent="0.25">
      <c r="A35" s="105" t="s">
        <v>106</v>
      </c>
      <c r="B35" s="106" t="s">
        <v>34</v>
      </c>
      <c r="C35" s="402"/>
      <c r="D35" s="403"/>
      <c r="E35" s="405"/>
      <c r="F35" s="107">
        <f t="shared" ref="F35:I35" si="14">SUM(F36:F40)</f>
        <v>0</v>
      </c>
      <c r="G35" s="108">
        <f t="shared" si="14"/>
        <v>0</v>
      </c>
      <c r="H35" s="340">
        <f t="shared" si="14"/>
        <v>0</v>
      </c>
      <c r="I35" s="341">
        <f t="shared" si="14"/>
        <v>0</v>
      </c>
      <c r="J35" s="342"/>
      <c r="K35" s="157"/>
      <c r="L35" s="192"/>
      <c r="M35" s="158"/>
      <c r="N35" s="158"/>
      <c r="O35" s="159"/>
      <c r="P35" s="160"/>
      <c r="Q35" s="133"/>
      <c r="R35" s="134"/>
      <c r="S35" s="134"/>
      <c r="T35" s="159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" customHeight="1" x14ac:dyDescent="0.25">
      <c r="A36" s="90" t="s">
        <v>107</v>
      </c>
      <c r="B36" s="90" t="s">
        <v>108</v>
      </c>
      <c r="C36" s="90"/>
      <c r="D36" s="91"/>
      <c r="E36" s="90"/>
      <c r="F36" s="92">
        <f t="shared" ref="F36:F40" si="15">D36*E36</f>
        <v>0</v>
      </c>
      <c r="G36" s="119">
        <f>F36*'Appeal Budget'!$C$9</f>
        <v>0</v>
      </c>
      <c r="H36" s="94"/>
      <c r="I36" s="95"/>
      <c r="J36" s="96"/>
      <c r="K36" s="187"/>
      <c r="L36" s="188"/>
      <c r="M36" s="189"/>
      <c r="N36" s="189"/>
      <c r="O36" s="190"/>
      <c r="P36" s="191"/>
      <c r="Q36" s="133"/>
      <c r="R36" s="134"/>
      <c r="S36" s="134"/>
      <c r="T36" s="19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" customHeight="1" x14ac:dyDescent="0.25">
      <c r="A37" s="117" t="s">
        <v>109</v>
      </c>
      <c r="B37" s="117" t="s">
        <v>110</v>
      </c>
      <c r="C37" s="117"/>
      <c r="D37" s="118"/>
      <c r="E37" s="117"/>
      <c r="F37" s="26">
        <f t="shared" si="15"/>
        <v>0</v>
      </c>
      <c r="G37" s="119">
        <f>F37*'Appeal Budget'!$C$9</f>
        <v>0</v>
      </c>
      <c r="H37" s="120"/>
      <c r="I37" s="121"/>
      <c r="J37" s="122"/>
      <c r="K37" s="157"/>
      <c r="L37" s="192"/>
      <c r="M37" s="158"/>
      <c r="N37" s="158"/>
      <c r="O37" s="159"/>
      <c r="P37" s="160"/>
      <c r="Q37" s="133"/>
      <c r="R37" s="134"/>
      <c r="S37" s="134"/>
      <c r="T37" s="15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" customHeight="1" x14ac:dyDescent="0.25">
      <c r="A38" s="117" t="s">
        <v>111</v>
      </c>
      <c r="B38" s="117" t="s">
        <v>112</v>
      </c>
      <c r="C38" s="117"/>
      <c r="D38" s="118"/>
      <c r="E38" s="117"/>
      <c r="F38" s="26">
        <f t="shared" si="15"/>
        <v>0</v>
      </c>
      <c r="G38" s="119">
        <f>F38*'Appeal Budget'!$C$9</f>
        <v>0</v>
      </c>
      <c r="H38" s="120"/>
      <c r="I38" s="121"/>
      <c r="J38" s="122"/>
      <c r="K38" s="157"/>
      <c r="L38" s="192"/>
      <c r="M38" s="158"/>
      <c r="N38" s="158"/>
      <c r="O38" s="159"/>
      <c r="P38" s="160"/>
      <c r="Q38" s="133"/>
      <c r="R38" s="134"/>
      <c r="S38" s="134"/>
      <c r="T38" s="15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" customHeight="1" x14ac:dyDescent="0.25">
      <c r="A39" s="117" t="s">
        <v>113</v>
      </c>
      <c r="B39" s="117" t="s">
        <v>114</v>
      </c>
      <c r="C39" s="117"/>
      <c r="D39" s="118"/>
      <c r="E39" s="117"/>
      <c r="F39" s="26">
        <f t="shared" si="15"/>
        <v>0</v>
      </c>
      <c r="G39" s="119">
        <f>F39*'Appeal Budget'!$C$9</f>
        <v>0</v>
      </c>
      <c r="H39" s="120"/>
      <c r="I39" s="121"/>
      <c r="J39" s="122"/>
      <c r="K39" s="157"/>
      <c r="L39" s="192"/>
      <c r="M39" s="158"/>
      <c r="N39" s="158"/>
      <c r="O39" s="159"/>
      <c r="P39" s="160"/>
      <c r="Q39" s="133"/>
      <c r="R39" s="134"/>
      <c r="S39" s="134"/>
      <c r="T39" s="15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" customHeight="1" x14ac:dyDescent="0.25">
      <c r="A40" s="136" t="s">
        <v>115</v>
      </c>
      <c r="B40" s="136" t="s">
        <v>116</v>
      </c>
      <c r="C40" s="136"/>
      <c r="D40" s="137"/>
      <c r="E40" s="136"/>
      <c r="F40" s="138">
        <f t="shared" si="15"/>
        <v>0</v>
      </c>
      <c r="G40" s="119">
        <f>F40*'Appeal Budget'!$C$9</f>
        <v>0</v>
      </c>
      <c r="H40" s="120"/>
      <c r="I40" s="121"/>
      <c r="J40" s="122"/>
      <c r="K40" s="157"/>
      <c r="L40" s="192"/>
      <c r="M40" s="158"/>
      <c r="N40" s="158"/>
      <c r="O40" s="159"/>
      <c r="P40" s="160"/>
      <c r="Q40" s="133"/>
      <c r="R40" s="134"/>
      <c r="S40" s="134"/>
      <c r="T40" s="15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5" customHeight="1" x14ac:dyDescent="0.25">
      <c r="A41" s="105" t="s">
        <v>117</v>
      </c>
      <c r="B41" s="106" t="s">
        <v>36</v>
      </c>
      <c r="C41" s="402"/>
      <c r="D41" s="403"/>
      <c r="E41" s="405"/>
      <c r="F41" s="107">
        <f t="shared" ref="F41:I41" si="16">SUM(F42:F46)</f>
        <v>0</v>
      </c>
      <c r="G41" s="108">
        <f t="shared" si="16"/>
        <v>0</v>
      </c>
      <c r="H41" s="340">
        <f t="shared" si="16"/>
        <v>0</v>
      </c>
      <c r="I41" s="341">
        <f t="shared" si="16"/>
        <v>0</v>
      </c>
      <c r="J41" s="342"/>
      <c r="K41" s="157"/>
      <c r="L41" s="192"/>
      <c r="M41" s="158"/>
      <c r="N41" s="158"/>
      <c r="O41" s="159"/>
      <c r="P41" s="160"/>
      <c r="Q41" s="133"/>
      <c r="R41" s="134"/>
      <c r="S41" s="134"/>
      <c r="T41" s="15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5" customHeight="1" x14ac:dyDescent="0.25">
      <c r="A42" s="90" t="s">
        <v>118</v>
      </c>
      <c r="B42" s="90" t="s">
        <v>119</v>
      </c>
      <c r="C42" s="91"/>
      <c r="D42" s="91"/>
      <c r="E42" s="90"/>
      <c r="F42" s="26">
        <f t="shared" ref="F42:F46" si="17">D42*E42</f>
        <v>0</v>
      </c>
      <c r="G42" s="119">
        <f>F42*'Appeal Budget'!$C$9</f>
        <v>0</v>
      </c>
      <c r="H42" s="120"/>
      <c r="I42" s="121"/>
      <c r="J42" s="122"/>
      <c r="K42" s="187"/>
      <c r="L42" s="188"/>
      <c r="M42" s="189"/>
      <c r="N42" s="189"/>
      <c r="O42" s="190"/>
      <c r="P42" s="191"/>
      <c r="Q42" s="133"/>
      <c r="R42" s="134"/>
      <c r="S42" s="134"/>
      <c r="T42" s="19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5" customHeight="1" x14ac:dyDescent="0.25">
      <c r="A43" s="90" t="s">
        <v>120</v>
      </c>
      <c r="B43" s="90" t="s">
        <v>121</v>
      </c>
      <c r="C43" s="91"/>
      <c r="D43" s="91"/>
      <c r="E43" s="90"/>
      <c r="F43" s="26">
        <f t="shared" si="17"/>
        <v>0</v>
      </c>
      <c r="G43" s="119">
        <f>F43*'Appeal Budget'!$C$9</f>
        <v>0</v>
      </c>
      <c r="H43" s="120"/>
      <c r="I43" s="121"/>
      <c r="J43" s="122"/>
      <c r="K43" s="157"/>
      <c r="L43" s="192"/>
      <c r="M43" s="158"/>
      <c r="N43" s="158"/>
      <c r="O43" s="159"/>
      <c r="P43" s="160"/>
      <c r="Q43" s="133"/>
      <c r="R43" s="134"/>
      <c r="S43" s="134"/>
      <c r="T43" s="15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5" customHeight="1" x14ac:dyDescent="0.25">
      <c r="A44" s="90" t="s">
        <v>122</v>
      </c>
      <c r="B44" s="90" t="s">
        <v>123</v>
      </c>
      <c r="C44" s="91"/>
      <c r="D44" s="91"/>
      <c r="E44" s="90"/>
      <c r="F44" s="26">
        <f t="shared" si="17"/>
        <v>0</v>
      </c>
      <c r="G44" s="119">
        <f>F44*'Appeal Budget'!$C$9</f>
        <v>0</v>
      </c>
      <c r="H44" s="120"/>
      <c r="I44" s="121"/>
      <c r="J44" s="122"/>
      <c r="K44" s="157"/>
      <c r="L44" s="192"/>
      <c r="M44" s="158"/>
      <c r="N44" s="158"/>
      <c r="O44" s="159"/>
      <c r="P44" s="160"/>
      <c r="Q44" s="133"/>
      <c r="R44" s="134"/>
      <c r="S44" s="134"/>
      <c r="T44" s="15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5" customHeight="1" x14ac:dyDescent="0.25">
      <c r="A45" s="90" t="s">
        <v>124</v>
      </c>
      <c r="B45" s="90" t="s">
        <v>125</v>
      </c>
      <c r="C45" s="91"/>
      <c r="D45" s="91"/>
      <c r="E45" s="90"/>
      <c r="F45" s="26">
        <f t="shared" si="17"/>
        <v>0</v>
      </c>
      <c r="G45" s="119">
        <f>F45*'Appeal Budget'!$C$9</f>
        <v>0</v>
      </c>
      <c r="H45" s="120"/>
      <c r="I45" s="121"/>
      <c r="J45" s="122"/>
      <c r="K45" s="157"/>
      <c r="L45" s="192"/>
      <c r="M45" s="158"/>
      <c r="N45" s="158"/>
      <c r="O45" s="159"/>
      <c r="P45" s="160"/>
      <c r="Q45" s="133"/>
      <c r="R45" s="134"/>
      <c r="S45" s="134"/>
      <c r="T45" s="15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5" customHeight="1" x14ac:dyDescent="0.25">
      <c r="A46" s="90" t="s">
        <v>126</v>
      </c>
      <c r="B46" s="90" t="s">
        <v>127</v>
      </c>
      <c r="C46" s="91"/>
      <c r="D46" s="91"/>
      <c r="E46" s="90"/>
      <c r="F46" s="26">
        <f t="shared" si="17"/>
        <v>0</v>
      </c>
      <c r="G46" s="119">
        <f>F46*'Appeal Budget'!$C$9</f>
        <v>0</v>
      </c>
      <c r="H46" s="120"/>
      <c r="I46" s="121"/>
      <c r="J46" s="122"/>
      <c r="K46" s="157"/>
      <c r="L46" s="192"/>
      <c r="M46" s="158"/>
      <c r="N46" s="158"/>
      <c r="O46" s="159"/>
      <c r="P46" s="160"/>
      <c r="Q46" s="133"/>
      <c r="R46" s="134"/>
      <c r="S46" s="134"/>
      <c r="T46" s="15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5" customHeight="1" x14ac:dyDescent="0.25">
      <c r="A47" s="105" t="s">
        <v>128</v>
      </c>
      <c r="B47" s="106" t="s">
        <v>37</v>
      </c>
      <c r="C47" s="402"/>
      <c r="D47" s="403"/>
      <c r="E47" s="405"/>
      <c r="F47" s="107">
        <f t="shared" ref="F47:I47" si="18">SUM(F48:F52)</f>
        <v>0</v>
      </c>
      <c r="G47" s="108">
        <f t="shared" si="18"/>
        <v>0</v>
      </c>
      <c r="H47" s="340">
        <f t="shared" si="18"/>
        <v>0</v>
      </c>
      <c r="I47" s="341">
        <f t="shared" si="18"/>
        <v>0</v>
      </c>
      <c r="J47" s="342"/>
      <c r="K47" s="157"/>
      <c r="L47" s="192"/>
      <c r="M47" s="158"/>
      <c r="N47" s="158"/>
      <c r="O47" s="159"/>
      <c r="P47" s="160"/>
      <c r="Q47" s="133"/>
      <c r="R47" s="134"/>
      <c r="S47" s="134"/>
      <c r="T47" s="15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5" customHeight="1" x14ac:dyDescent="0.25">
      <c r="A48" s="90" t="s">
        <v>129</v>
      </c>
      <c r="B48" s="90" t="s">
        <v>130</v>
      </c>
      <c r="C48" s="91"/>
      <c r="D48" s="91"/>
      <c r="E48" s="90"/>
      <c r="F48" s="26">
        <f t="shared" ref="F48:F52" si="19">D48*E48</f>
        <v>0</v>
      </c>
      <c r="G48" s="119">
        <f>F48*'Appeal Budget'!$C$9</f>
        <v>0</v>
      </c>
      <c r="H48" s="120"/>
      <c r="I48" s="121"/>
      <c r="J48" s="122"/>
      <c r="K48" s="187"/>
      <c r="L48" s="188"/>
      <c r="M48" s="189"/>
      <c r="N48" s="189"/>
      <c r="O48" s="190"/>
      <c r="P48" s="191"/>
      <c r="Q48" s="133"/>
      <c r="R48" s="134"/>
      <c r="S48" s="134"/>
      <c r="T48" s="19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5" customHeight="1" x14ac:dyDescent="0.25">
      <c r="A49" s="90" t="s">
        <v>131</v>
      </c>
      <c r="B49" s="90" t="s">
        <v>132</v>
      </c>
      <c r="C49" s="91"/>
      <c r="D49" s="91"/>
      <c r="E49" s="90"/>
      <c r="F49" s="26">
        <f t="shared" si="19"/>
        <v>0</v>
      </c>
      <c r="G49" s="119">
        <f>F49*'Appeal Budget'!$C$9</f>
        <v>0</v>
      </c>
      <c r="H49" s="120"/>
      <c r="I49" s="121"/>
      <c r="J49" s="122"/>
      <c r="K49" s="157"/>
      <c r="L49" s="192"/>
      <c r="M49" s="158"/>
      <c r="N49" s="158"/>
      <c r="O49" s="159"/>
      <c r="P49" s="160"/>
      <c r="Q49" s="133"/>
      <c r="R49" s="134"/>
      <c r="S49" s="134"/>
      <c r="T49" s="15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5" customHeight="1" x14ac:dyDescent="0.25">
      <c r="A50" s="90" t="s">
        <v>133</v>
      </c>
      <c r="B50" s="90" t="s">
        <v>134</v>
      </c>
      <c r="C50" s="91"/>
      <c r="D50" s="91"/>
      <c r="E50" s="90"/>
      <c r="F50" s="26">
        <f t="shared" si="19"/>
        <v>0</v>
      </c>
      <c r="G50" s="119">
        <f>F50*'Appeal Budget'!$C$9</f>
        <v>0</v>
      </c>
      <c r="H50" s="120"/>
      <c r="I50" s="121"/>
      <c r="J50" s="122"/>
      <c r="K50" s="157"/>
      <c r="L50" s="192"/>
      <c r="M50" s="158"/>
      <c r="N50" s="158"/>
      <c r="O50" s="159"/>
      <c r="P50" s="160"/>
      <c r="Q50" s="133"/>
      <c r="R50" s="134"/>
      <c r="S50" s="134"/>
      <c r="T50" s="159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5" customHeight="1" x14ac:dyDescent="0.25">
      <c r="A51" s="90" t="s">
        <v>135</v>
      </c>
      <c r="B51" s="90" t="s">
        <v>136</v>
      </c>
      <c r="C51" s="91"/>
      <c r="D51" s="91"/>
      <c r="E51" s="90"/>
      <c r="F51" s="26">
        <f t="shared" si="19"/>
        <v>0</v>
      </c>
      <c r="G51" s="119">
        <f>F51*'Appeal Budget'!$C$9</f>
        <v>0</v>
      </c>
      <c r="H51" s="120"/>
      <c r="I51" s="121"/>
      <c r="J51" s="122"/>
      <c r="K51" s="157"/>
      <c r="L51" s="192"/>
      <c r="M51" s="158"/>
      <c r="N51" s="158"/>
      <c r="O51" s="159"/>
      <c r="P51" s="160"/>
      <c r="Q51" s="133"/>
      <c r="R51" s="134"/>
      <c r="S51" s="134"/>
      <c r="T51" s="15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5" customHeight="1" x14ac:dyDescent="0.25">
      <c r="A52" s="90" t="s">
        <v>137</v>
      </c>
      <c r="B52" s="90" t="s">
        <v>138</v>
      </c>
      <c r="C52" s="91"/>
      <c r="D52" s="91"/>
      <c r="E52" s="90"/>
      <c r="F52" s="26">
        <f t="shared" si="19"/>
        <v>0</v>
      </c>
      <c r="G52" s="119">
        <f>F52*'Appeal Budget'!$C$9</f>
        <v>0</v>
      </c>
      <c r="H52" s="120"/>
      <c r="I52" s="121"/>
      <c r="J52" s="122"/>
      <c r="K52" s="157"/>
      <c r="L52" s="192"/>
      <c r="M52" s="158"/>
      <c r="N52" s="158"/>
      <c r="O52" s="159"/>
      <c r="P52" s="160"/>
      <c r="Q52" s="133"/>
      <c r="R52" s="134"/>
      <c r="S52" s="134"/>
      <c r="T52" s="159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5" customHeight="1" x14ac:dyDescent="0.25">
      <c r="A53" s="105" t="s">
        <v>139</v>
      </c>
      <c r="B53" s="106" t="s">
        <v>38</v>
      </c>
      <c r="C53" s="402"/>
      <c r="D53" s="403"/>
      <c r="E53" s="405"/>
      <c r="F53" s="107">
        <f t="shared" ref="F53:I53" si="20">SUM(F54:F58)</f>
        <v>0</v>
      </c>
      <c r="G53" s="108">
        <f t="shared" si="20"/>
        <v>0</v>
      </c>
      <c r="H53" s="340">
        <f t="shared" si="20"/>
        <v>0</v>
      </c>
      <c r="I53" s="341">
        <f t="shared" si="20"/>
        <v>0</v>
      </c>
      <c r="J53" s="342"/>
      <c r="K53" s="157"/>
      <c r="L53" s="192"/>
      <c r="M53" s="158"/>
      <c r="N53" s="158"/>
      <c r="O53" s="159"/>
      <c r="P53" s="160"/>
      <c r="Q53" s="133"/>
      <c r="R53" s="134"/>
      <c r="S53" s="134"/>
      <c r="T53" s="159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5" customHeight="1" x14ac:dyDescent="0.25">
      <c r="A54" s="90" t="s">
        <v>140</v>
      </c>
      <c r="B54" s="90" t="s">
        <v>141</v>
      </c>
      <c r="C54" s="91"/>
      <c r="D54" s="91"/>
      <c r="E54" s="90"/>
      <c r="F54" s="26">
        <f t="shared" ref="F54:F58" si="21">D54*E54</f>
        <v>0</v>
      </c>
      <c r="G54" s="119">
        <f>F54*'Appeal Budget'!$C$9</f>
        <v>0</v>
      </c>
      <c r="H54" s="120"/>
      <c r="I54" s="121"/>
      <c r="J54" s="122"/>
      <c r="K54" s="187"/>
      <c r="L54" s="188"/>
      <c r="M54" s="189"/>
      <c r="N54" s="189"/>
      <c r="O54" s="190"/>
      <c r="P54" s="191"/>
      <c r="Q54" s="133"/>
      <c r="R54" s="134"/>
      <c r="S54" s="134"/>
      <c r="T54" s="190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5" customHeight="1" x14ac:dyDescent="0.25">
      <c r="A55" s="90" t="s">
        <v>142</v>
      </c>
      <c r="B55" s="90" t="s">
        <v>143</v>
      </c>
      <c r="C55" s="91"/>
      <c r="D55" s="91"/>
      <c r="E55" s="90"/>
      <c r="F55" s="26">
        <f t="shared" si="21"/>
        <v>0</v>
      </c>
      <c r="G55" s="119">
        <f>F55*'Appeal Budget'!$C$9</f>
        <v>0</v>
      </c>
      <c r="H55" s="120"/>
      <c r="I55" s="121"/>
      <c r="J55" s="122"/>
      <c r="K55" s="157"/>
      <c r="L55" s="192"/>
      <c r="M55" s="158"/>
      <c r="N55" s="158"/>
      <c r="O55" s="159"/>
      <c r="P55" s="160"/>
      <c r="Q55" s="133"/>
      <c r="R55" s="134"/>
      <c r="S55" s="134"/>
      <c r="T55" s="159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5" customHeight="1" x14ac:dyDescent="0.25">
      <c r="A56" s="90" t="s">
        <v>144</v>
      </c>
      <c r="B56" s="90" t="s">
        <v>145</v>
      </c>
      <c r="C56" s="91"/>
      <c r="D56" s="91"/>
      <c r="E56" s="90"/>
      <c r="F56" s="26">
        <f t="shared" si="21"/>
        <v>0</v>
      </c>
      <c r="G56" s="119">
        <f>F56*'Appeal Budget'!$C$9</f>
        <v>0</v>
      </c>
      <c r="H56" s="120"/>
      <c r="I56" s="121"/>
      <c r="J56" s="122"/>
      <c r="K56" s="157"/>
      <c r="L56" s="192"/>
      <c r="M56" s="158"/>
      <c r="N56" s="158"/>
      <c r="O56" s="159"/>
      <c r="P56" s="160"/>
      <c r="Q56" s="133"/>
      <c r="R56" s="134"/>
      <c r="S56" s="134"/>
      <c r="T56" s="159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5" customHeight="1" x14ac:dyDescent="0.25">
      <c r="A57" s="90" t="s">
        <v>146</v>
      </c>
      <c r="B57" s="90" t="s">
        <v>147</v>
      </c>
      <c r="C57" s="91"/>
      <c r="D57" s="91"/>
      <c r="E57" s="90"/>
      <c r="F57" s="26">
        <f t="shared" si="21"/>
        <v>0</v>
      </c>
      <c r="G57" s="119">
        <f>F57*'Appeal Budget'!$C$9</f>
        <v>0</v>
      </c>
      <c r="H57" s="120"/>
      <c r="I57" s="121"/>
      <c r="J57" s="122"/>
      <c r="K57" s="157"/>
      <c r="L57" s="192"/>
      <c r="M57" s="158"/>
      <c r="N57" s="158"/>
      <c r="O57" s="159"/>
      <c r="P57" s="160"/>
      <c r="Q57" s="133"/>
      <c r="R57" s="134"/>
      <c r="S57" s="134"/>
      <c r="T57" s="159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5" customHeight="1" x14ac:dyDescent="0.25">
      <c r="A58" s="90" t="s">
        <v>148</v>
      </c>
      <c r="B58" s="90" t="s">
        <v>149</v>
      </c>
      <c r="C58" s="91"/>
      <c r="D58" s="91"/>
      <c r="E58" s="90"/>
      <c r="F58" s="26">
        <f t="shared" si="21"/>
        <v>0</v>
      </c>
      <c r="G58" s="119">
        <f>F58*'Appeal Budget'!$C$9</f>
        <v>0</v>
      </c>
      <c r="H58" s="120"/>
      <c r="I58" s="121"/>
      <c r="J58" s="122"/>
      <c r="K58" s="157"/>
      <c r="L58" s="192"/>
      <c r="M58" s="158"/>
      <c r="N58" s="158"/>
      <c r="O58" s="159"/>
      <c r="P58" s="160"/>
      <c r="Q58" s="133"/>
      <c r="R58" s="134"/>
      <c r="S58" s="134"/>
      <c r="T58" s="159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5" customHeight="1" x14ac:dyDescent="0.25">
      <c r="A59" s="105" t="s">
        <v>150</v>
      </c>
      <c r="B59" s="106" t="s">
        <v>27</v>
      </c>
      <c r="C59" s="402"/>
      <c r="D59" s="403"/>
      <c r="E59" s="405"/>
      <c r="F59" s="107">
        <f t="shared" ref="F59:I59" si="22">SUM(F60:F64)</f>
        <v>0</v>
      </c>
      <c r="G59" s="108">
        <f t="shared" si="22"/>
        <v>0</v>
      </c>
      <c r="H59" s="340">
        <f t="shared" si="22"/>
        <v>0</v>
      </c>
      <c r="I59" s="341">
        <f t="shared" si="22"/>
        <v>0</v>
      </c>
      <c r="J59" s="342"/>
      <c r="K59" s="157"/>
      <c r="L59" s="192"/>
      <c r="M59" s="158"/>
      <c r="N59" s="158"/>
      <c r="O59" s="159"/>
      <c r="P59" s="160"/>
      <c r="Q59" s="133"/>
      <c r="R59" s="134"/>
      <c r="S59" s="134"/>
      <c r="T59" s="15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5" customHeight="1" x14ac:dyDescent="0.25">
      <c r="A60" s="90" t="s">
        <v>151</v>
      </c>
      <c r="B60" s="90" t="s">
        <v>152</v>
      </c>
      <c r="C60" s="91"/>
      <c r="D60" s="91"/>
      <c r="E60" s="90"/>
      <c r="F60" s="26">
        <f t="shared" ref="F60:F64" si="23">D60*E60</f>
        <v>0</v>
      </c>
      <c r="G60" s="119">
        <f>F60*'Appeal Budget'!$C$9</f>
        <v>0</v>
      </c>
      <c r="H60" s="120"/>
      <c r="I60" s="121"/>
      <c r="J60" s="122"/>
      <c r="K60" s="187"/>
      <c r="L60" s="188"/>
      <c r="M60" s="189"/>
      <c r="N60" s="189"/>
      <c r="O60" s="190"/>
      <c r="P60" s="191"/>
      <c r="Q60" s="133"/>
      <c r="R60" s="134"/>
      <c r="S60" s="134"/>
      <c r="T60" s="19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5" customHeight="1" x14ac:dyDescent="0.25">
      <c r="A61" s="90" t="s">
        <v>153</v>
      </c>
      <c r="B61" s="90" t="s">
        <v>154</v>
      </c>
      <c r="C61" s="91"/>
      <c r="D61" s="91"/>
      <c r="E61" s="90"/>
      <c r="F61" s="26">
        <f t="shared" si="23"/>
        <v>0</v>
      </c>
      <c r="G61" s="119">
        <f>F61*'Appeal Budget'!$C$9</f>
        <v>0</v>
      </c>
      <c r="H61" s="120"/>
      <c r="I61" s="121"/>
      <c r="J61" s="122"/>
      <c r="K61" s="157"/>
      <c r="L61" s="192"/>
      <c r="M61" s="158"/>
      <c r="N61" s="158"/>
      <c r="O61" s="159"/>
      <c r="P61" s="160"/>
      <c r="Q61" s="133"/>
      <c r="R61" s="134"/>
      <c r="S61" s="134"/>
      <c r="T61" s="159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5" customHeight="1" x14ac:dyDescent="0.25">
      <c r="A62" s="90" t="s">
        <v>155</v>
      </c>
      <c r="B62" s="90" t="s">
        <v>156</v>
      </c>
      <c r="C62" s="91"/>
      <c r="D62" s="91"/>
      <c r="E62" s="90"/>
      <c r="F62" s="26">
        <f t="shared" si="23"/>
        <v>0</v>
      </c>
      <c r="G62" s="119">
        <f>F62*'Appeal Budget'!$C$9</f>
        <v>0</v>
      </c>
      <c r="H62" s="120"/>
      <c r="I62" s="121"/>
      <c r="J62" s="122"/>
      <c r="K62" s="157"/>
      <c r="L62" s="192"/>
      <c r="M62" s="158"/>
      <c r="N62" s="158"/>
      <c r="O62" s="159"/>
      <c r="P62" s="160"/>
      <c r="Q62" s="133"/>
      <c r="R62" s="134"/>
      <c r="S62" s="134"/>
      <c r="T62" s="159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5" customHeight="1" x14ac:dyDescent="0.25">
      <c r="A63" s="90" t="s">
        <v>157</v>
      </c>
      <c r="B63" s="90" t="s">
        <v>158</v>
      </c>
      <c r="C63" s="91"/>
      <c r="D63" s="91"/>
      <c r="E63" s="90"/>
      <c r="F63" s="26">
        <f t="shared" si="23"/>
        <v>0</v>
      </c>
      <c r="G63" s="119">
        <f>F63*'Appeal Budget'!$C$9</f>
        <v>0</v>
      </c>
      <c r="H63" s="120"/>
      <c r="I63" s="121"/>
      <c r="J63" s="122"/>
      <c r="K63" s="157"/>
      <c r="L63" s="192"/>
      <c r="M63" s="158"/>
      <c r="N63" s="158"/>
      <c r="O63" s="159"/>
      <c r="P63" s="160"/>
      <c r="Q63" s="133"/>
      <c r="R63" s="134"/>
      <c r="S63" s="134"/>
      <c r="T63" s="159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5" customHeight="1" x14ac:dyDescent="0.25">
      <c r="A64" s="90" t="s">
        <v>159</v>
      </c>
      <c r="B64" s="90" t="s">
        <v>160</v>
      </c>
      <c r="C64" s="91"/>
      <c r="D64" s="91"/>
      <c r="E64" s="90"/>
      <c r="F64" s="26">
        <f t="shared" si="23"/>
        <v>0</v>
      </c>
      <c r="G64" s="119">
        <f>F64*'Appeal Budget'!$C$9</f>
        <v>0</v>
      </c>
      <c r="H64" s="120"/>
      <c r="I64" s="121"/>
      <c r="J64" s="122"/>
      <c r="K64" s="157"/>
      <c r="L64" s="192"/>
      <c r="M64" s="158"/>
      <c r="N64" s="158"/>
      <c r="O64" s="159"/>
      <c r="P64" s="160"/>
      <c r="Q64" s="133"/>
      <c r="R64" s="134"/>
      <c r="S64" s="134"/>
      <c r="T64" s="159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5" customHeight="1" x14ac:dyDescent="0.25">
      <c r="A65" s="105" t="s">
        <v>161</v>
      </c>
      <c r="B65" s="106" t="s">
        <v>39</v>
      </c>
      <c r="C65" s="402"/>
      <c r="D65" s="403"/>
      <c r="E65" s="405"/>
      <c r="F65" s="107">
        <f t="shared" ref="F65:I65" si="24">SUM(F66:F70)</f>
        <v>0</v>
      </c>
      <c r="G65" s="108">
        <f t="shared" si="24"/>
        <v>0</v>
      </c>
      <c r="H65" s="340">
        <f t="shared" si="24"/>
        <v>0</v>
      </c>
      <c r="I65" s="341">
        <f t="shared" si="24"/>
        <v>0</v>
      </c>
      <c r="J65" s="342"/>
      <c r="K65" s="157"/>
      <c r="L65" s="192"/>
      <c r="M65" s="158"/>
      <c r="N65" s="158"/>
      <c r="O65" s="159"/>
      <c r="P65" s="160"/>
      <c r="Q65" s="133"/>
      <c r="R65" s="134"/>
      <c r="S65" s="134"/>
      <c r="T65" s="159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5" customHeight="1" x14ac:dyDescent="0.25">
      <c r="A66" s="90" t="s">
        <v>162</v>
      </c>
      <c r="B66" s="90" t="s">
        <v>163</v>
      </c>
      <c r="C66" s="91"/>
      <c r="D66" s="91"/>
      <c r="E66" s="90"/>
      <c r="F66" s="26">
        <f t="shared" ref="F66:F70" si="25">D66*E66</f>
        <v>0</v>
      </c>
      <c r="G66" s="119">
        <f>F66*'Appeal Budget'!$C$9</f>
        <v>0</v>
      </c>
      <c r="H66" s="120"/>
      <c r="I66" s="121"/>
      <c r="J66" s="122"/>
      <c r="K66" s="187"/>
      <c r="L66" s="188"/>
      <c r="M66" s="189"/>
      <c r="N66" s="189"/>
      <c r="O66" s="190"/>
      <c r="P66" s="191"/>
      <c r="Q66" s="133"/>
      <c r="R66" s="134"/>
      <c r="S66" s="134"/>
      <c r="T66" s="19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5" customHeight="1" x14ac:dyDescent="0.25">
      <c r="A67" s="90" t="s">
        <v>164</v>
      </c>
      <c r="B67" s="90" t="s">
        <v>165</v>
      </c>
      <c r="C67" s="91"/>
      <c r="D67" s="91"/>
      <c r="E67" s="90"/>
      <c r="F67" s="26">
        <f t="shared" si="25"/>
        <v>0</v>
      </c>
      <c r="G67" s="119">
        <f>F67*'Appeal Budget'!$C$9</f>
        <v>0</v>
      </c>
      <c r="H67" s="120"/>
      <c r="I67" s="121"/>
      <c r="J67" s="122"/>
      <c r="K67" s="157"/>
      <c r="L67" s="192"/>
      <c r="M67" s="158"/>
      <c r="N67" s="158"/>
      <c r="O67" s="159"/>
      <c r="P67" s="160"/>
      <c r="Q67" s="133"/>
      <c r="R67" s="134"/>
      <c r="S67" s="134"/>
      <c r="T67" s="159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5" customHeight="1" x14ac:dyDescent="0.25">
      <c r="A68" s="90" t="s">
        <v>166</v>
      </c>
      <c r="B68" s="90" t="s">
        <v>167</v>
      </c>
      <c r="C68" s="91"/>
      <c r="D68" s="91"/>
      <c r="E68" s="90"/>
      <c r="F68" s="26">
        <f t="shared" si="25"/>
        <v>0</v>
      </c>
      <c r="G68" s="119">
        <f>F68*'Appeal Budget'!$C$9</f>
        <v>0</v>
      </c>
      <c r="H68" s="120"/>
      <c r="I68" s="121"/>
      <c r="J68" s="122"/>
      <c r="K68" s="157"/>
      <c r="L68" s="192"/>
      <c r="M68" s="158"/>
      <c r="N68" s="158"/>
      <c r="O68" s="159"/>
      <c r="P68" s="160"/>
      <c r="Q68" s="133"/>
      <c r="R68" s="134"/>
      <c r="S68" s="134"/>
      <c r="T68" s="159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5" customHeight="1" x14ac:dyDescent="0.25">
      <c r="A69" s="90" t="s">
        <v>168</v>
      </c>
      <c r="B69" s="90" t="s">
        <v>169</v>
      </c>
      <c r="C69" s="91"/>
      <c r="D69" s="91"/>
      <c r="E69" s="90"/>
      <c r="F69" s="26">
        <f t="shared" si="25"/>
        <v>0</v>
      </c>
      <c r="G69" s="119">
        <f>F69*'Appeal Budget'!$C$9</f>
        <v>0</v>
      </c>
      <c r="H69" s="120"/>
      <c r="I69" s="121"/>
      <c r="J69" s="122"/>
      <c r="K69" s="157"/>
      <c r="L69" s="192"/>
      <c r="M69" s="158"/>
      <c r="N69" s="158"/>
      <c r="O69" s="159"/>
      <c r="P69" s="160"/>
      <c r="Q69" s="133"/>
      <c r="R69" s="134"/>
      <c r="S69" s="134"/>
      <c r="T69" s="159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5" customHeight="1" x14ac:dyDescent="0.25">
      <c r="A70" s="90" t="s">
        <v>170</v>
      </c>
      <c r="B70" s="90" t="s">
        <v>171</v>
      </c>
      <c r="C70" s="91"/>
      <c r="D70" s="91"/>
      <c r="E70" s="90"/>
      <c r="F70" s="26">
        <f t="shared" si="25"/>
        <v>0</v>
      </c>
      <c r="G70" s="119">
        <f>F70*'Appeal Budget'!$C$9</f>
        <v>0</v>
      </c>
      <c r="H70" s="120"/>
      <c r="I70" s="121"/>
      <c r="J70" s="122"/>
      <c r="K70" s="157"/>
      <c r="L70" s="192"/>
      <c r="M70" s="158"/>
      <c r="N70" s="158"/>
      <c r="O70" s="159"/>
      <c r="P70" s="160"/>
      <c r="Q70" s="133"/>
      <c r="R70" s="134"/>
      <c r="S70" s="134"/>
      <c r="T70" s="159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5" customHeight="1" x14ac:dyDescent="0.25">
      <c r="A71" s="105" t="s">
        <v>172</v>
      </c>
      <c r="B71" s="106" t="s">
        <v>40</v>
      </c>
      <c r="C71" s="402"/>
      <c r="D71" s="403"/>
      <c r="E71" s="405"/>
      <c r="F71" s="107">
        <f t="shared" ref="F71:I71" si="26">SUM(F72:F76)</f>
        <v>0</v>
      </c>
      <c r="G71" s="108">
        <f t="shared" si="26"/>
        <v>0</v>
      </c>
      <c r="H71" s="340">
        <f t="shared" si="26"/>
        <v>0</v>
      </c>
      <c r="I71" s="341">
        <f t="shared" si="26"/>
        <v>0</v>
      </c>
      <c r="J71" s="342"/>
      <c r="K71" s="157"/>
      <c r="L71" s="192"/>
      <c r="M71" s="158"/>
      <c r="N71" s="158"/>
      <c r="O71" s="159"/>
      <c r="P71" s="160"/>
      <c r="Q71" s="133"/>
      <c r="R71" s="134"/>
      <c r="S71" s="134"/>
      <c r="T71" s="159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5" customHeight="1" x14ac:dyDescent="0.25">
      <c r="A72" s="90" t="s">
        <v>173</v>
      </c>
      <c r="B72" s="90" t="s">
        <v>174</v>
      </c>
      <c r="C72" s="91"/>
      <c r="D72" s="91"/>
      <c r="E72" s="90"/>
      <c r="F72" s="26">
        <f t="shared" ref="F72:F76" si="27">D72*E72</f>
        <v>0</v>
      </c>
      <c r="G72" s="119">
        <f>F72*'Appeal Budget'!$C$9</f>
        <v>0</v>
      </c>
      <c r="H72" s="120"/>
      <c r="I72" s="121"/>
      <c r="J72" s="122"/>
      <c r="K72" s="187"/>
      <c r="L72" s="188"/>
      <c r="M72" s="189"/>
      <c r="N72" s="189"/>
      <c r="O72" s="190"/>
      <c r="P72" s="191"/>
      <c r="Q72" s="133"/>
      <c r="R72" s="134"/>
      <c r="S72" s="134"/>
      <c r="T72" s="19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5" customHeight="1" x14ac:dyDescent="0.25">
      <c r="A73" s="90" t="s">
        <v>175</v>
      </c>
      <c r="B73" s="90" t="s">
        <v>174</v>
      </c>
      <c r="C73" s="91"/>
      <c r="D73" s="91"/>
      <c r="E73" s="90"/>
      <c r="F73" s="26">
        <f t="shared" si="27"/>
        <v>0</v>
      </c>
      <c r="G73" s="119">
        <f>F73*'Appeal Budget'!$C$9</f>
        <v>0</v>
      </c>
      <c r="H73" s="120"/>
      <c r="I73" s="121"/>
      <c r="J73" s="122"/>
      <c r="K73" s="157"/>
      <c r="L73" s="192"/>
      <c r="M73" s="158"/>
      <c r="N73" s="158"/>
      <c r="O73" s="159"/>
      <c r="P73" s="160"/>
      <c r="Q73" s="133"/>
      <c r="R73" s="134"/>
      <c r="S73" s="134"/>
      <c r="T73" s="159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5" customHeight="1" x14ac:dyDescent="0.25">
      <c r="A74" s="90" t="s">
        <v>176</v>
      </c>
      <c r="B74" s="90" t="s">
        <v>174</v>
      </c>
      <c r="C74" s="91"/>
      <c r="D74" s="91"/>
      <c r="E74" s="90"/>
      <c r="F74" s="26">
        <f t="shared" si="27"/>
        <v>0</v>
      </c>
      <c r="G74" s="119">
        <f>F74*'Appeal Budget'!$C$9</f>
        <v>0</v>
      </c>
      <c r="H74" s="120"/>
      <c r="I74" s="121"/>
      <c r="J74" s="122"/>
      <c r="K74" s="157"/>
      <c r="L74" s="192"/>
      <c r="M74" s="158"/>
      <c r="N74" s="158"/>
      <c r="O74" s="159"/>
      <c r="P74" s="160"/>
      <c r="Q74" s="133"/>
      <c r="R74" s="134"/>
      <c r="S74" s="134"/>
      <c r="T74" s="159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5" customHeight="1" x14ac:dyDescent="0.25">
      <c r="A75" s="90" t="s">
        <v>177</v>
      </c>
      <c r="B75" s="90" t="s">
        <v>174</v>
      </c>
      <c r="C75" s="91"/>
      <c r="D75" s="91"/>
      <c r="E75" s="90"/>
      <c r="F75" s="26">
        <f t="shared" si="27"/>
        <v>0</v>
      </c>
      <c r="G75" s="119">
        <f>F75*'Appeal Budget'!$C$9</f>
        <v>0</v>
      </c>
      <c r="H75" s="120"/>
      <c r="I75" s="121"/>
      <c r="J75" s="122"/>
      <c r="K75" s="157"/>
      <c r="L75" s="192"/>
      <c r="M75" s="158"/>
      <c r="N75" s="158"/>
      <c r="O75" s="159"/>
      <c r="P75" s="160"/>
      <c r="Q75" s="133"/>
      <c r="R75" s="134"/>
      <c r="S75" s="134"/>
      <c r="T75" s="159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5" customHeight="1" x14ac:dyDescent="0.25">
      <c r="A76" s="90" t="s">
        <v>178</v>
      </c>
      <c r="B76" s="90" t="s">
        <v>174</v>
      </c>
      <c r="C76" s="91"/>
      <c r="D76" s="91"/>
      <c r="E76" s="90"/>
      <c r="F76" s="26">
        <f t="shared" si="27"/>
        <v>0</v>
      </c>
      <c r="G76" s="119">
        <f>F76*'Appeal Budget'!$C$9</f>
        <v>0</v>
      </c>
      <c r="H76" s="120"/>
      <c r="I76" s="121"/>
      <c r="J76" s="122"/>
      <c r="K76" s="157"/>
      <c r="L76" s="192"/>
      <c r="M76" s="158"/>
      <c r="N76" s="158"/>
      <c r="O76" s="159"/>
      <c r="P76" s="160"/>
      <c r="Q76" s="133"/>
      <c r="R76" s="134"/>
      <c r="S76" s="134"/>
      <c r="T76" s="159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5" customHeight="1" x14ac:dyDescent="0.25">
      <c r="A77" s="193" t="s">
        <v>179</v>
      </c>
      <c r="B77" s="106" t="s">
        <v>41</v>
      </c>
      <c r="C77" s="402"/>
      <c r="D77" s="403"/>
      <c r="E77" s="405"/>
      <c r="F77" s="107">
        <f t="shared" ref="F77:I77" si="28">SUM(F78:F82)</f>
        <v>0</v>
      </c>
      <c r="G77" s="108">
        <f t="shared" si="28"/>
        <v>0</v>
      </c>
      <c r="H77" s="340">
        <f t="shared" si="28"/>
        <v>0</v>
      </c>
      <c r="I77" s="341">
        <f t="shared" si="28"/>
        <v>0</v>
      </c>
      <c r="J77" s="342"/>
      <c r="K77" s="157"/>
      <c r="L77" s="192"/>
      <c r="M77" s="158"/>
      <c r="N77" s="158"/>
      <c r="O77" s="159"/>
      <c r="P77" s="160"/>
      <c r="Q77" s="133"/>
      <c r="R77" s="134"/>
      <c r="S77" s="134"/>
      <c r="T77" s="159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5" customHeight="1" x14ac:dyDescent="0.25">
      <c r="A78" s="117" t="s">
        <v>180</v>
      </c>
      <c r="B78" s="90" t="s">
        <v>181</v>
      </c>
      <c r="C78" s="91"/>
      <c r="D78" s="91"/>
      <c r="E78" s="90"/>
      <c r="F78" s="26">
        <f t="shared" ref="F78:F82" si="29">D78*E78</f>
        <v>0</v>
      </c>
      <c r="G78" s="119">
        <f>F78*'Appeal Budget'!$C$9</f>
        <v>0</v>
      </c>
      <c r="H78" s="120"/>
      <c r="I78" s="121"/>
      <c r="J78" s="122"/>
      <c r="K78" s="157"/>
      <c r="L78" s="192"/>
      <c r="M78" s="158"/>
      <c r="N78" s="158"/>
      <c r="O78" s="159"/>
      <c r="P78" s="160"/>
      <c r="Q78" s="133"/>
      <c r="R78" s="134"/>
      <c r="S78" s="134"/>
      <c r="T78" s="159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5" customHeight="1" x14ac:dyDescent="0.25">
      <c r="A79" s="117" t="s">
        <v>182</v>
      </c>
      <c r="B79" s="90" t="s">
        <v>183</v>
      </c>
      <c r="C79" s="91"/>
      <c r="D79" s="91"/>
      <c r="E79" s="90"/>
      <c r="F79" s="26">
        <f t="shared" si="29"/>
        <v>0</v>
      </c>
      <c r="G79" s="119">
        <f>F79*'Appeal Budget'!$C$9</f>
        <v>0</v>
      </c>
      <c r="H79" s="120"/>
      <c r="I79" s="121"/>
      <c r="J79" s="122"/>
      <c r="K79" s="157"/>
      <c r="L79" s="192"/>
      <c r="M79" s="158"/>
      <c r="N79" s="158"/>
      <c r="O79" s="159"/>
      <c r="P79" s="160"/>
      <c r="Q79" s="133"/>
      <c r="R79" s="134"/>
      <c r="S79" s="134"/>
      <c r="T79" s="159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5" customHeight="1" x14ac:dyDescent="0.25">
      <c r="A80" s="117" t="s">
        <v>184</v>
      </c>
      <c r="B80" s="90" t="s">
        <v>185</v>
      </c>
      <c r="C80" s="91"/>
      <c r="D80" s="91"/>
      <c r="E80" s="90"/>
      <c r="F80" s="26">
        <f t="shared" si="29"/>
        <v>0</v>
      </c>
      <c r="G80" s="119">
        <f>F80*'Appeal Budget'!$C$9</f>
        <v>0</v>
      </c>
      <c r="H80" s="120"/>
      <c r="I80" s="121"/>
      <c r="J80" s="122"/>
      <c r="K80" s="157"/>
      <c r="L80" s="192"/>
      <c r="M80" s="158"/>
      <c r="N80" s="158"/>
      <c r="O80" s="159"/>
      <c r="P80" s="160"/>
      <c r="Q80" s="133"/>
      <c r="R80" s="134"/>
      <c r="S80" s="134"/>
      <c r="T80" s="159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5" customHeight="1" x14ac:dyDescent="0.25">
      <c r="A81" s="117" t="s">
        <v>186</v>
      </c>
      <c r="B81" s="90" t="s">
        <v>187</v>
      </c>
      <c r="C81" s="91"/>
      <c r="D81" s="91"/>
      <c r="E81" s="90"/>
      <c r="F81" s="26">
        <f t="shared" si="29"/>
        <v>0</v>
      </c>
      <c r="G81" s="119">
        <f>F81*'Appeal Budget'!$C$9</f>
        <v>0</v>
      </c>
      <c r="H81" s="120"/>
      <c r="I81" s="121"/>
      <c r="J81" s="122"/>
      <c r="K81" s="157"/>
      <c r="L81" s="192"/>
      <c r="M81" s="158"/>
      <c r="N81" s="158"/>
      <c r="O81" s="159"/>
      <c r="P81" s="160"/>
      <c r="Q81" s="133"/>
      <c r="R81" s="134"/>
      <c r="S81" s="134"/>
      <c r="T81" s="159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5" customHeight="1" x14ac:dyDescent="0.25">
      <c r="A82" s="117" t="s">
        <v>188</v>
      </c>
      <c r="B82" s="90" t="s">
        <v>189</v>
      </c>
      <c r="C82" s="91"/>
      <c r="D82" s="91"/>
      <c r="E82" s="90"/>
      <c r="F82" s="26">
        <f t="shared" si="29"/>
        <v>0</v>
      </c>
      <c r="G82" s="119">
        <f>F82*'Appeal Budget'!$C$9</f>
        <v>0</v>
      </c>
      <c r="H82" s="120"/>
      <c r="I82" s="121"/>
      <c r="J82" s="122"/>
      <c r="K82" s="157"/>
      <c r="L82" s="192"/>
      <c r="M82" s="158"/>
      <c r="N82" s="158"/>
      <c r="O82" s="159"/>
      <c r="P82" s="160"/>
      <c r="Q82" s="133"/>
      <c r="R82" s="134"/>
      <c r="S82" s="134"/>
      <c r="T82" s="159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5" customHeight="1" x14ac:dyDescent="0.25">
      <c r="A83" s="193" t="s">
        <v>190</v>
      </c>
      <c r="B83" s="106" t="s">
        <v>42</v>
      </c>
      <c r="C83" s="402"/>
      <c r="D83" s="403"/>
      <c r="E83" s="405"/>
      <c r="F83" s="107">
        <f t="shared" ref="F83:I83" si="30">SUM(F84:F88)</f>
        <v>0</v>
      </c>
      <c r="G83" s="108">
        <f t="shared" si="30"/>
        <v>0</v>
      </c>
      <c r="H83" s="340">
        <f t="shared" si="30"/>
        <v>0</v>
      </c>
      <c r="I83" s="341">
        <f t="shared" si="30"/>
        <v>0</v>
      </c>
      <c r="J83" s="342"/>
      <c r="K83" s="157"/>
      <c r="L83" s="192"/>
      <c r="M83" s="158"/>
      <c r="N83" s="158"/>
      <c r="O83" s="159"/>
      <c r="P83" s="160"/>
      <c r="Q83" s="133"/>
      <c r="R83" s="134"/>
      <c r="S83" s="134"/>
      <c r="T83" s="159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5" customHeight="1" x14ac:dyDescent="0.25">
      <c r="A84" s="117" t="s">
        <v>191</v>
      </c>
      <c r="B84" s="90" t="s">
        <v>192</v>
      </c>
      <c r="C84" s="91"/>
      <c r="D84" s="91"/>
      <c r="E84" s="90"/>
      <c r="F84" s="26">
        <f t="shared" ref="F84:F88" si="31">D84*E84</f>
        <v>0</v>
      </c>
      <c r="G84" s="119">
        <f>F84*'Appeal Budget'!$C$9</f>
        <v>0</v>
      </c>
      <c r="H84" s="120"/>
      <c r="I84" s="121"/>
      <c r="J84" s="122"/>
      <c r="K84" s="157"/>
      <c r="L84" s="192"/>
      <c r="M84" s="158"/>
      <c r="N84" s="158"/>
      <c r="O84" s="159"/>
      <c r="P84" s="160"/>
      <c r="Q84" s="133"/>
      <c r="R84" s="134"/>
      <c r="S84" s="134"/>
      <c r="T84" s="159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5" customHeight="1" x14ac:dyDescent="0.25">
      <c r="A85" s="117" t="s">
        <v>193</v>
      </c>
      <c r="B85" s="90" t="s">
        <v>194</v>
      </c>
      <c r="C85" s="91"/>
      <c r="D85" s="91"/>
      <c r="E85" s="90"/>
      <c r="F85" s="26">
        <f t="shared" si="31"/>
        <v>0</v>
      </c>
      <c r="G85" s="119">
        <f>F85*'Appeal Budget'!$C$9</f>
        <v>0</v>
      </c>
      <c r="H85" s="120"/>
      <c r="I85" s="121"/>
      <c r="J85" s="122"/>
      <c r="K85" s="157"/>
      <c r="L85" s="192"/>
      <c r="M85" s="158"/>
      <c r="N85" s="158"/>
      <c r="O85" s="159"/>
      <c r="P85" s="160"/>
      <c r="Q85" s="133"/>
      <c r="R85" s="134"/>
      <c r="S85" s="134"/>
      <c r="T85" s="159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5" customHeight="1" x14ac:dyDescent="0.25">
      <c r="A86" s="117" t="s">
        <v>195</v>
      </c>
      <c r="B86" s="90" t="s">
        <v>196</v>
      </c>
      <c r="C86" s="91"/>
      <c r="D86" s="91"/>
      <c r="E86" s="90"/>
      <c r="F86" s="26">
        <f t="shared" si="31"/>
        <v>0</v>
      </c>
      <c r="G86" s="119">
        <f>F86*'Appeal Budget'!$C$9</f>
        <v>0</v>
      </c>
      <c r="H86" s="120"/>
      <c r="I86" s="121"/>
      <c r="J86" s="122"/>
      <c r="K86" s="157"/>
      <c r="L86" s="192"/>
      <c r="M86" s="158"/>
      <c r="N86" s="158"/>
      <c r="O86" s="159"/>
      <c r="P86" s="160"/>
      <c r="Q86" s="133"/>
      <c r="R86" s="134"/>
      <c r="S86" s="134"/>
      <c r="T86" s="159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5" customHeight="1" x14ac:dyDescent="0.25">
      <c r="A87" s="117" t="s">
        <v>197</v>
      </c>
      <c r="B87" s="90" t="s">
        <v>198</v>
      </c>
      <c r="C87" s="91"/>
      <c r="D87" s="91"/>
      <c r="E87" s="90"/>
      <c r="F87" s="26">
        <f t="shared" si="31"/>
        <v>0</v>
      </c>
      <c r="G87" s="119">
        <f>F87*'Appeal Budget'!$C$9</f>
        <v>0</v>
      </c>
      <c r="H87" s="120"/>
      <c r="I87" s="121"/>
      <c r="J87" s="122"/>
      <c r="K87" s="157"/>
      <c r="L87" s="192"/>
      <c r="M87" s="158"/>
      <c r="N87" s="158"/>
      <c r="O87" s="159"/>
      <c r="P87" s="160"/>
      <c r="Q87" s="133"/>
      <c r="R87" s="134"/>
      <c r="S87" s="134"/>
      <c r="T87" s="159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5" customHeight="1" x14ac:dyDescent="0.25">
      <c r="A88" s="117" t="s">
        <v>199</v>
      </c>
      <c r="B88" s="90" t="s">
        <v>200</v>
      </c>
      <c r="C88" s="91"/>
      <c r="D88" s="91"/>
      <c r="E88" s="90"/>
      <c r="F88" s="26">
        <f t="shared" si="31"/>
        <v>0</v>
      </c>
      <c r="G88" s="119">
        <f>F88*'Appeal Budget'!$C$9</f>
        <v>0</v>
      </c>
      <c r="H88" s="120"/>
      <c r="I88" s="121"/>
      <c r="J88" s="122"/>
      <c r="K88" s="157"/>
      <c r="L88" s="192"/>
      <c r="M88" s="158"/>
      <c r="N88" s="158"/>
      <c r="O88" s="159"/>
      <c r="P88" s="160"/>
      <c r="Q88" s="133"/>
      <c r="R88" s="134"/>
      <c r="S88" s="134"/>
      <c r="T88" s="159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5" customHeight="1" x14ac:dyDescent="0.25">
      <c r="A89" s="193" t="s">
        <v>201</v>
      </c>
      <c r="B89" s="106" t="s">
        <v>43</v>
      </c>
      <c r="C89" s="402"/>
      <c r="D89" s="403"/>
      <c r="E89" s="405"/>
      <c r="F89" s="107">
        <f t="shared" ref="F89:I89" si="32">SUM(F90:F94)</f>
        <v>0</v>
      </c>
      <c r="G89" s="108">
        <f t="shared" si="32"/>
        <v>0</v>
      </c>
      <c r="H89" s="340">
        <f t="shared" si="32"/>
        <v>0</v>
      </c>
      <c r="I89" s="341">
        <f t="shared" si="32"/>
        <v>0</v>
      </c>
      <c r="J89" s="342"/>
      <c r="K89" s="157"/>
      <c r="L89" s="192"/>
      <c r="M89" s="158"/>
      <c r="N89" s="158"/>
      <c r="O89" s="159"/>
      <c r="P89" s="160"/>
      <c r="Q89" s="133"/>
      <c r="R89" s="134"/>
      <c r="S89" s="134"/>
      <c r="T89" s="159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5" customHeight="1" x14ac:dyDescent="0.25">
      <c r="A90" s="117" t="s">
        <v>202</v>
      </c>
      <c r="B90" s="90" t="s">
        <v>203</v>
      </c>
      <c r="C90" s="91"/>
      <c r="D90" s="91"/>
      <c r="E90" s="90"/>
      <c r="F90" s="26">
        <f t="shared" ref="F90:F94" si="33">D90*E90</f>
        <v>0</v>
      </c>
      <c r="G90" s="119">
        <f>F90*'Appeal Budget'!$C$9</f>
        <v>0</v>
      </c>
      <c r="H90" s="120"/>
      <c r="I90" s="121"/>
      <c r="J90" s="122"/>
      <c r="K90" s="187"/>
      <c r="L90" s="188"/>
      <c r="M90" s="189"/>
      <c r="N90" s="189"/>
      <c r="O90" s="190"/>
      <c r="P90" s="191"/>
      <c r="Q90" s="133"/>
      <c r="R90" s="134"/>
      <c r="S90" s="134"/>
      <c r="T90" s="19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5" customHeight="1" x14ac:dyDescent="0.25">
      <c r="A91" s="117" t="s">
        <v>204</v>
      </c>
      <c r="B91" s="90" t="s">
        <v>205</v>
      </c>
      <c r="C91" s="91"/>
      <c r="D91" s="91"/>
      <c r="E91" s="90"/>
      <c r="F91" s="26">
        <f t="shared" si="33"/>
        <v>0</v>
      </c>
      <c r="G91" s="119">
        <f>F91*'Appeal Budget'!$C$9</f>
        <v>0</v>
      </c>
      <c r="H91" s="120"/>
      <c r="I91" s="121"/>
      <c r="J91" s="122"/>
      <c r="K91" s="157"/>
      <c r="L91" s="192"/>
      <c r="M91" s="158"/>
      <c r="N91" s="158"/>
      <c r="O91" s="159"/>
      <c r="P91" s="160"/>
      <c r="Q91" s="133"/>
      <c r="R91" s="134"/>
      <c r="S91" s="134"/>
      <c r="T91" s="159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5" customHeight="1" x14ac:dyDescent="0.25">
      <c r="A92" s="117" t="s">
        <v>206</v>
      </c>
      <c r="B92" s="90" t="s">
        <v>207</v>
      </c>
      <c r="C92" s="91"/>
      <c r="D92" s="91"/>
      <c r="E92" s="90"/>
      <c r="F92" s="26">
        <f t="shared" si="33"/>
        <v>0</v>
      </c>
      <c r="G92" s="119">
        <f>F92*'Appeal Budget'!$C$9</f>
        <v>0</v>
      </c>
      <c r="H92" s="120"/>
      <c r="I92" s="121"/>
      <c r="J92" s="122"/>
      <c r="K92" s="157"/>
      <c r="L92" s="192"/>
      <c r="M92" s="158"/>
      <c r="N92" s="158"/>
      <c r="O92" s="159"/>
      <c r="P92" s="160"/>
      <c r="Q92" s="133"/>
      <c r="R92" s="134"/>
      <c r="S92" s="134"/>
      <c r="T92" s="159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5" customHeight="1" x14ac:dyDescent="0.25">
      <c r="A93" s="117" t="s">
        <v>208</v>
      </c>
      <c r="B93" s="90" t="s">
        <v>209</v>
      </c>
      <c r="C93" s="91"/>
      <c r="D93" s="91"/>
      <c r="E93" s="90"/>
      <c r="F93" s="26">
        <f t="shared" si="33"/>
        <v>0</v>
      </c>
      <c r="G93" s="119">
        <f>F93*'Appeal Budget'!$C$9</f>
        <v>0</v>
      </c>
      <c r="H93" s="120"/>
      <c r="I93" s="121"/>
      <c r="J93" s="122"/>
      <c r="K93" s="157"/>
      <c r="L93" s="192"/>
      <c r="M93" s="158"/>
      <c r="N93" s="158"/>
      <c r="O93" s="159"/>
      <c r="P93" s="160"/>
      <c r="Q93" s="133"/>
      <c r="R93" s="134"/>
      <c r="S93" s="134"/>
      <c r="T93" s="159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5" customHeight="1" x14ac:dyDescent="0.25">
      <c r="A94" s="117" t="s">
        <v>210</v>
      </c>
      <c r="B94" s="90" t="s">
        <v>211</v>
      </c>
      <c r="C94" s="91"/>
      <c r="D94" s="91"/>
      <c r="E94" s="90"/>
      <c r="F94" s="26">
        <f t="shared" si="33"/>
        <v>0</v>
      </c>
      <c r="G94" s="119">
        <f>F94*'Appeal Budget'!$C$9</f>
        <v>0</v>
      </c>
      <c r="H94" s="120"/>
      <c r="I94" s="121"/>
      <c r="J94" s="122"/>
      <c r="K94" s="157"/>
      <c r="L94" s="192"/>
      <c r="M94" s="158"/>
      <c r="N94" s="158"/>
      <c r="O94" s="159"/>
      <c r="P94" s="160"/>
      <c r="Q94" s="133"/>
      <c r="R94" s="134"/>
      <c r="S94" s="134"/>
      <c r="T94" s="159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5" customHeight="1" x14ac:dyDescent="0.25">
      <c r="A95" s="193" t="s">
        <v>212</v>
      </c>
      <c r="B95" s="106" t="s">
        <v>44</v>
      </c>
      <c r="C95" s="402"/>
      <c r="D95" s="403"/>
      <c r="E95" s="405"/>
      <c r="F95" s="107">
        <f t="shared" ref="F95:I95" si="34">SUM(F96:F100)</f>
        <v>0</v>
      </c>
      <c r="G95" s="108">
        <f t="shared" si="34"/>
        <v>0</v>
      </c>
      <c r="H95" s="340">
        <f t="shared" si="34"/>
        <v>0</v>
      </c>
      <c r="I95" s="341">
        <f t="shared" si="34"/>
        <v>0</v>
      </c>
      <c r="J95" s="342"/>
      <c r="K95" s="157"/>
      <c r="L95" s="192"/>
      <c r="M95" s="158"/>
      <c r="N95" s="158"/>
      <c r="O95" s="159"/>
      <c r="P95" s="160"/>
      <c r="Q95" s="133"/>
      <c r="R95" s="134"/>
      <c r="S95" s="134"/>
      <c r="T95" s="159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5" customHeight="1" x14ac:dyDescent="0.25">
      <c r="A96" s="117" t="s">
        <v>213</v>
      </c>
      <c r="B96" s="90" t="s">
        <v>214</v>
      </c>
      <c r="C96" s="91"/>
      <c r="D96" s="91"/>
      <c r="E96" s="90"/>
      <c r="F96" s="26">
        <f t="shared" ref="F96:F100" si="35">D96*E96</f>
        <v>0</v>
      </c>
      <c r="G96" s="119">
        <f>F96*'Appeal Budget'!$C$9</f>
        <v>0</v>
      </c>
      <c r="H96" s="120"/>
      <c r="I96" s="121"/>
      <c r="J96" s="122"/>
      <c r="K96" s="187"/>
      <c r="L96" s="188"/>
      <c r="M96" s="189"/>
      <c r="N96" s="189"/>
      <c r="O96" s="190"/>
      <c r="P96" s="191"/>
      <c r="Q96" s="133"/>
      <c r="R96" s="134"/>
      <c r="S96" s="134"/>
      <c r="T96" s="19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5" customHeight="1" x14ac:dyDescent="0.25">
      <c r="A97" s="117" t="s">
        <v>215</v>
      </c>
      <c r="B97" s="90" t="s">
        <v>216</v>
      </c>
      <c r="C97" s="91"/>
      <c r="D97" s="91"/>
      <c r="E97" s="90"/>
      <c r="F97" s="26">
        <f t="shared" si="35"/>
        <v>0</v>
      </c>
      <c r="G97" s="119">
        <f>F97*'Appeal Budget'!$C$9</f>
        <v>0</v>
      </c>
      <c r="H97" s="120"/>
      <c r="I97" s="121"/>
      <c r="J97" s="122"/>
      <c r="K97" s="157"/>
      <c r="L97" s="192"/>
      <c r="M97" s="158"/>
      <c r="N97" s="158"/>
      <c r="O97" s="159"/>
      <c r="P97" s="160"/>
      <c r="Q97" s="133"/>
      <c r="R97" s="134"/>
      <c r="S97" s="134"/>
      <c r="T97" s="159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5" customHeight="1" x14ac:dyDescent="0.25">
      <c r="A98" s="117" t="s">
        <v>217</v>
      </c>
      <c r="B98" s="90" t="s">
        <v>218</v>
      </c>
      <c r="C98" s="91"/>
      <c r="D98" s="91"/>
      <c r="E98" s="90"/>
      <c r="F98" s="26">
        <f t="shared" si="35"/>
        <v>0</v>
      </c>
      <c r="G98" s="119">
        <f>F98*'Appeal Budget'!$C$9</f>
        <v>0</v>
      </c>
      <c r="H98" s="120"/>
      <c r="I98" s="121"/>
      <c r="J98" s="122"/>
      <c r="K98" s="157"/>
      <c r="L98" s="192"/>
      <c r="M98" s="158"/>
      <c r="N98" s="158"/>
      <c r="O98" s="159"/>
      <c r="P98" s="160"/>
      <c r="Q98" s="133"/>
      <c r="R98" s="134"/>
      <c r="S98" s="134"/>
      <c r="T98" s="15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5" customHeight="1" x14ac:dyDescent="0.25">
      <c r="A99" s="117" t="s">
        <v>219</v>
      </c>
      <c r="B99" s="90" t="s">
        <v>220</v>
      </c>
      <c r="C99" s="91"/>
      <c r="D99" s="91"/>
      <c r="E99" s="90"/>
      <c r="F99" s="26">
        <f t="shared" si="35"/>
        <v>0</v>
      </c>
      <c r="G99" s="119">
        <f>F99*'Appeal Budget'!$C$9</f>
        <v>0</v>
      </c>
      <c r="H99" s="120"/>
      <c r="I99" s="121"/>
      <c r="J99" s="122"/>
      <c r="K99" s="157"/>
      <c r="L99" s="192"/>
      <c r="M99" s="158"/>
      <c r="N99" s="158"/>
      <c r="O99" s="159"/>
      <c r="P99" s="160"/>
      <c r="Q99" s="133"/>
      <c r="R99" s="134"/>
      <c r="S99" s="134"/>
      <c r="T99" s="159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5" customHeight="1" x14ac:dyDescent="0.25">
      <c r="A100" s="117" t="s">
        <v>221</v>
      </c>
      <c r="B100" s="90" t="s">
        <v>222</v>
      </c>
      <c r="C100" s="91"/>
      <c r="D100" s="91"/>
      <c r="E100" s="90"/>
      <c r="F100" s="26">
        <f t="shared" si="35"/>
        <v>0</v>
      </c>
      <c r="G100" s="119">
        <f>F100*'Appeal Budget'!$C$9</f>
        <v>0</v>
      </c>
      <c r="H100" s="120"/>
      <c r="I100" s="121"/>
      <c r="J100" s="142"/>
      <c r="K100" s="157"/>
      <c r="L100" s="192"/>
      <c r="M100" s="158"/>
      <c r="N100" s="158"/>
      <c r="O100" s="159"/>
      <c r="P100" s="160"/>
      <c r="Q100" s="133"/>
      <c r="R100" s="134"/>
      <c r="S100" s="134"/>
      <c r="T100" s="15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5" customHeight="1" thickBot="1" x14ac:dyDescent="0.35">
      <c r="A101" s="194"/>
      <c r="B101" s="195" t="s">
        <v>223</v>
      </c>
      <c r="C101" s="411"/>
      <c r="D101" s="412"/>
      <c r="E101" s="413"/>
      <c r="F101" s="196">
        <f t="shared" ref="F101:I101" si="36">F29+F35+F41+F47+F53+F59+F65+F71+F77+F83+F89+F95</f>
        <v>0</v>
      </c>
      <c r="G101" s="336">
        <f t="shared" si="36"/>
        <v>0</v>
      </c>
      <c r="H101" s="343">
        <f t="shared" si="36"/>
        <v>0</v>
      </c>
      <c r="I101" s="197">
        <f t="shared" si="36"/>
        <v>0</v>
      </c>
      <c r="J101" s="344"/>
      <c r="K101" s="157"/>
      <c r="L101" s="192"/>
      <c r="M101" s="158"/>
      <c r="N101" s="158"/>
      <c r="O101" s="159"/>
      <c r="P101" s="160"/>
      <c r="Q101" s="133"/>
      <c r="R101" s="134"/>
      <c r="S101" s="134"/>
      <c r="T101" s="15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5" customHeight="1" thickBot="1" x14ac:dyDescent="0.35">
      <c r="A102" s="7"/>
      <c r="B102" s="3"/>
      <c r="C102" s="11"/>
      <c r="D102" s="3"/>
      <c r="E102" s="5"/>
      <c r="F102" s="6"/>
      <c r="G102" s="6"/>
      <c r="H102" s="198"/>
      <c r="I102" s="6"/>
      <c r="J102" s="199"/>
      <c r="K102" s="157"/>
      <c r="L102" s="192"/>
      <c r="M102" s="158"/>
      <c r="N102" s="158"/>
      <c r="O102" s="159"/>
      <c r="P102" s="160"/>
      <c r="Q102" s="133"/>
      <c r="R102" s="134"/>
      <c r="S102" s="134"/>
      <c r="T102" s="15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5" customHeight="1" thickBot="1" x14ac:dyDescent="0.35">
      <c r="A103" s="216">
        <v>3</v>
      </c>
      <c r="B103" s="217" t="s">
        <v>224</v>
      </c>
      <c r="C103" s="218"/>
      <c r="D103" s="219"/>
      <c r="E103" s="220"/>
      <c r="F103" s="221"/>
      <c r="G103" s="223"/>
      <c r="H103" s="345"/>
      <c r="I103" s="230"/>
      <c r="J103" s="223"/>
      <c r="K103" s="157"/>
      <c r="L103" s="192"/>
      <c r="M103" s="158"/>
      <c r="N103" s="158"/>
      <c r="O103" s="203"/>
      <c r="P103" s="160"/>
      <c r="Q103" s="133"/>
      <c r="R103" s="134"/>
      <c r="S103" s="134"/>
      <c r="T103" s="20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5" customHeight="1" x14ac:dyDescent="0.25">
      <c r="A104" s="193" t="s">
        <v>225</v>
      </c>
      <c r="B104" s="106" t="s">
        <v>47</v>
      </c>
      <c r="C104" s="402"/>
      <c r="D104" s="403"/>
      <c r="E104" s="405"/>
      <c r="F104" s="107">
        <f t="shared" ref="F104:I104" si="37">SUM(F105:F107)</f>
        <v>0</v>
      </c>
      <c r="G104" s="108">
        <f t="shared" si="37"/>
        <v>0</v>
      </c>
      <c r="H104" s="337">
        <f t="shared" si="37"/>
        <v>0</v>
      </c>
      <c r="I104" s="338">
        <f t="shared" si="37"/>
        <v>0</v>
      </c>
      <c r="J104" s="339"/>
      <c r="K104" s="157"/>
      <c r="L104" s="192"/>
      <c r="M104" s="158"/>
      <c r="N104" s="158"/>
      <c r="O104" s="159"/>
      <c r="P104" s="160"/>
      <c r="Q104" s="133"/>
      <c r="R104" s="134"/>
      <c r="S104" s="134"/>
      <c r="T104" s="15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5" customHeight="1" x14ac:dyDescent="0.25">
      <c r="A105" s="117" t="s">
        <v>226</v>
      </c>
      <c r="B105" s="90" t="s">
        <v>227</v>
      </c>
      <c r="C105" s="91"/>
      <c r="D105" s="91"/>
      <c r="E105" s="90"/>
      <c r="F105" s="26">
        <f t="shared" ref="F105:F107" si="38">D105*E105</f>
        <v>0</v>
      </c>
      <c r="G105" s="119">
        <f>F105*'Appeal Budget'!$C$9</f>
        <v>0</v>
      </c>
      <c r="H105" s="94"/>
      <c r="I105" s="95"/>
      <c r="J105" s="96"/>
      <c r="K105" s="157"/>
      <c r="L105" s="192"/>
      <c r="M105" s="158"/>
      <c r="N105" s="158"/>
      <c r="O105" s="159"/>
      <c r="P105" s="160"/>
      <c r="Q105" s="133"/>
      <c r="R105" s="134"/>
      <c r="S105" s="134"/>
      <c r="T105" s="15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5" customHeight="1" x14ac:dyDescent="0.25">
      <c r="A106" s="117" t="s">
        <v>228</v>
      </c>
      <c r="B106" s="90" t="s">
        <v>229</v>
      </c>
      <c r="C106" s="91"/>
      <c r="D106" s="91"/>
      <c r="E106" s="90"/>
      <c r="F106" s="26">
        <f t="shared" si="38"/>
        <v>0</v>
      </c>
      <c r="G106" s="119">
        <f>F106*'Appeal Budget'!$C$9</f>
        <v>0</v>
      </c>
      <c r="H106" s="120"/>
      <c r="I106" s="121"/>
      <c r="J106" s="122"/>
      <c r="K106" s="157"/>
      <c r="L106" s="192"/>
      <c r="M106" s="158"/>
      <c r="N106" s="158"/>
      <c r="O106" s="159"/>
      <c r="P106" s="160"/>
      <c r="Q106" s="133"/>
      <c r="R106" s="134"/>
      <c r="S106" s="134"/>
      <c r="T106" s="159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5" customHeight="1" x14ac:dyDescent="0.25">
      <c r="A107" s="117" t="s">
        <v>230</v>
      </c>
      <c r="B107" s="90" t="s">
        <v>231</v>
      </c>
      <c r="C107" s="91"/>
      <c r="D107" s="91"/>
      <c r="E107" s="90"/>
      <c r="F107" s="26">
        <f t="shared" si="38"/>
        <v>0</v>
      </c>
      <c r="G107" s="119">
        <f>F107*'Appeal Budget'!$C$9</f>
        <v>0</v>
      </c>
      <c r="H107" s="140"/>
      <c r="I107" s="141"/>
      <c r="J107" s="142"/>
      <c r="K107" s="157"/>
      <c r="L107" s="192"/>
      <c r="M107" s="158"/>
      <c r="N107" s="158"/>
      <c r="O107" s="159"/>
      <c r="P107" s="160"/>
      <c r="Q107" s="133"/>
      <c r="R107" s="134"/>
      <c r="S107" s="134"/>
      <c r="T107" s="159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5" customHeight="1" x14ac:dyDescent="0.25">
      <c r="A108" s="193" t="s">
        <v>232</v>
      </c>
      <c r="B108" s="106" t="s">
        <v>49</v>
      </c>
      <c r="C108" s="402"/>
      <c r="D108" s="403"/>
      <c r="E108" s="405"/>
      <c r="F108" s="346">
        <f t="shared" ref="F108:G108" si="39">SUM(F109:F112)</f>
        <v>0</v>
      </c>
      <c r="G108" s="347">
        <f t="shared" si="39"/>
        <v>0</v>
      </c>
      <c r="H108" s="348"/>
      <c r="I108" s="349"/>
      <c r="J108" s="342"/>
      <c r="K108" s="157"/>
      <c r="L108" s="192"/>
      <c r="M108" s="158"/>
      <c r="N108" s="158"/>
      <c r="O108" s="159"/>
      <c r="P108" s="160"/>
      <c r="Q108" s="133"/>
      <c r="R108" s="134"/>
      <c r="S108" s="134"/>
      <c r="T108" s="159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5" customHeight="1" x14ac:dyDescent="0.25">
      <c r="A109" s="117" t="s">
        <v>233</v>
      </c>
      <c r="B109" s="90" t="s">
        <v>234</v>
      </c>
      <c r="C109" s="91"/>
      <c r="D109" s="91"/>
      <c r="E109" s="90"/>
      <c r="F109" s="26">
        <f t="shared" ref="F109:F112" si="40">D109*E109</f>
        <v>0</v>
      </c>
      <c r="G109" s="119">
        <f>F109*'Appeal Budget'!$C$9</f>
        <v>0</v>
      </c>
      <c r="H109" s="94"/>
      <c r="I109" s="95"/>
      <c r="J109" s="96"/>
      <c r="K109" s="157"/>
      <c r="L109" s="192"/>
      <c r="M109" s="158"/>
      <c r="N109" s="158"/>
      <c r="O109" s="159"/>
      <c r="P109" s="160"/>
      <c r="Q109" s="133"/>
      <c r="R109" s="134"/>
      <c r="S109" s="134"/>
      <c r="T109" s="159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5" customHeight="1" x14ac:dyDescent="0.25">
      <c r="A110" s="117" t="s">
        <v>235</v>
      </c>
      <c r="B110" s="90" t="s">
        <v>236</v>
      </c>
      <c r="C110" s="91"/>
      <c r="D110" s="91"/>
      <c r="E110" s="90"/>
      <c r="F110" s="26">
        <f t="shared" si="40"/>
        <v>0</v>
      </c>
      <c r="G110" s="119">
        <f>F110*'Appeal Budget'!$C$9</f>
        <v>0</v>
      </c>
      <c r="H110" s="120"/>
      <c r="I110" s="121"/>
      <c r="J110" s="122"/>
      <c r="K110" s="157"/>
      <c r="L110" s="192"/>
      <c r="M110" s="158"/>
      <c r="N110" s="158"/>
      <c r="O110" s="159"/>
      <c r="P110" s="160"/>
      <c r="Q110" s="133"/>
      <c r="R110" s="134"/>
      <c r="S110" s="134"/>
      <c r="T110" s="159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5" customHeight="1" x14ac:dyDescent="0.25">
      <c r="A111" s="117" t="s">
        <v>237</v>
      </c>
      <c r="B111" s="90" t="s">
        <v>238</v>
      </c>
      <c r="C111" s="91"/>
      <c r="D111" s="91"/>
      <c r="E111" s="90"/>
      <c r="F111" s="26">
        <f t="shared" si="40"/>
        <v>0</v>
      </c>
      <c r="G111" s="119">
        <f>F111*'Appeal Budget'!$C$9</f>
        <v>0</v>
      </c>
      <c r="H111" s="120"/>
      <c r="I111" s="121"/>
      <c r="J111" s="122"/>
      <c r="K111" s="157"/>
      <c r="L111" s="192"/>
      <c r="M111" s="158"/>
      <c r="N111" s="158"/>
      <c r="O111" s="159"/>
      <c r="P111" s="160"/>
      <c r="Q111" s="133"/>
      <c r="R111" s="134"/>
      <c r="S111" s="134"/>
      <c r="T111" s="159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5" customHeight="1" x14ac:dyDescent="0.25">
      <c r="A112" s="117" t="s">
        <v>239</v>
      </c>
      <c r="B112" s="90" t="s">
        <v>240</v>
      </c>
      <c r="C112" s="91"/>
      <c r="D112" s="91"/>
      <c r="E112" s="90"/>
      <c r="F112" s="26">
        <f t="shared" si="40"/>
        <v>0</v>
      </c>
      <c r="G112" s="119">
        <f>F112*'Appeal Budget'!$C$9</f>
        <v>0</v>
      </c>
      <c r="H112" s="120"/>
      <c r="I112" s="121"/>
      <c r="J112" s="122"/>
      <c r="K112" s="157"/>
      <c r="L112" s="192"/>
      <c r="M112" s="158"/>
      <c r="N112" s="158"/>
      <c r="O112" s="159"/>
      <c r="P112" s="160"/>
      <c r="Q112" s="133"/>
      <c r="R112" s="134"/>
      <c r="S112" s="134"/>
      <c r="T112" s="159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5" customHeight="1" thickBot="1" x14ac:dyDescent="0.35">
      <c r="A113" s="204"/>
      <c r="B113" s="205" t="s">
        <v>241</v>
      </c>
      <c r="C113" s="206"/>
      <c r="D113" s="207"/>
      <c r="E113" s="208"/>
      <c r="F113" s="209">
        <f t="shared" ref="F113:G113" si="41">F104+F108</f>
        <v>0</v>
      </c>
      <c r="G113" s="209">
        <f t="shared" si="41"/>
        <v>0</v>
      </c>
      <c r="H113" s="210"/>
      <c r="I113" s="211"/>
      <c r="J113" s="212"/>
      <c r="K113" s="157"/>
      <c r="L113" s="192"/>
      <c r="M113" s="158"/>
      <c r="N113" s="158"/>
      <c r="O113" s="159"/>
      <c r="P113" s="160"/>
      <c r="Q113" s="133"/>
      <c r="R113" s="134"/>
      <c r="S113" s="134"/>
      <c r="T113" s="159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5" customHeight="1" thickBot="1" x14ac:dyDescent="0.3">
      <c r="A114" s="3"/>
      <c r="B114" s="213"/>
      <c r="C114" s="3"/>
      <c r="D114" s="5"/>
      <c r="E114" s="6"/>
      <c r="F114" s="6"/>
      <c r="G114" s="3"/>
      <c r="H114" s="214"/>
      <c r="I114" s="3"/>
      <c r="J114" s="215"/>
      <c r="K114" s="157"/>
      <c r="L114" s="192"/>
      <c r="M114" s="158"/>
      <c r="N114" s="158"/>
      <c r="O114" s="159"/>
      <c r="P114" s="160"/>
      <c r="Q114" s="133"/>
      <c r="R114" s="134"/>
      <c r="S114" s="134"/>
      <c r="T114" s="159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5" customHeight="1" thickBot="1" x14ac:dyDescent="0.35">
      <c r="A115" s="216">
        <v>4</v>
      </c>
      <c r="B115" s="217" t="s">
        <v>242</v>
      </c>
      <c r="C115" s="218"/>
      <c r="D115" s="219"/>
      <c r="E115" s="220"/>
      <c r="F115" s="221"/>
      <c r="G115" s="223"/>
      <c r="H115" s="201"/>
      <c r="I115" s="200"/>
      <c r="J115" s="202"/>
      <c r="K115" s="157"/>
      <c r="L115" s="192"/>
      <c r="M115" s="158"/>
      <c r="N115" s="158"/>
      <c r="O115" s="159"/>
      <c r="P115" s="160"/>
      <c r="Q115" s="133"/>
      <c r="R115" s="134"/>
      <c r="S115" s="134"/>
      <c r="T115" s="159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5" customHeight="1" x14ac:dyDescent="0.25">
      <c r="A116" s="224" t="s">
        <v>243</v>
      </c>
      <c r="B116" s="90" t="s">
        <v>244</v>
      </c>
      <c r="C116" s="91"/>
      <c r="D116" s="91"/>
      <c r="E116" s="90"/>
      <c r="F116" s="92">
        <f t="shared" ref="F116:F117" si="42">D116*E116</f>
        <v>0</v>
      </c>
      <c r="G116" s="93">
        <f>F116*'Appeal Budget'!$C$9</f>
        <v>0</v>
      </c>
      <c r="H116" s="120"/>
      <c r="I116" s="121"/>
      <c r="J116" s="122"/>
      <c r="K116" s="157"/>
      <c r="L116" s="192"/>
      <c r="M116" s="158"/>
      <c r="N116" s="158"/>
      <c r="O116" s="159"/>
      <c r="P116" s="160"/>
      <c r="Q116" s="133"/>
      <c r="R116" s="134"/>
      <c r="S116" s="134"/>
      <c r="T116" s="159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5" customHeight="1" x14ac:dyDescent="0.25">
      <c r="A117" s="222" t="s">
        <v>245</v>
      </c>
      <c r="B117" s="90" t="s">
        <v>246</v>
      </c>
      <c r="C117" s="91"/>
      <c r="D117" s="91"/>
      <c r="E117" s="90"/>
      <c r="F117" s="26">
        <f t="shared" si="42"/>
        <v>0</v>
      </c>
      <c r="G117" s="119">
        <f>F117*'Appeal Budget'!$C$9</f>
        <v>0</v>
      </c>
      <c r="H117" s="120"/>
      <c r="I117" s="121"/>
      <c r="J117" s="122"/>
      <c r="K117" s="157"/>
      <c r="L117" s="192"/>
      <c r="M117" s="158"/>
      <c r="N117" s="158"/>
      <c r="O117" s="159"/>
      <c r="P117" s="160"/>
      <c r="Q117" s="133"/>
      <c r="R117" s="134"/>
      <c r="S117" s="134"/>
      <c r="T117" s="159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5" customHeight="1" x14ac:dyDescent="0.25">
      <c r="A118" s="222" t="s">
        <v>247</v>
      </c>
      <c r="B118" s="90" t="s">
        <v>248</v>
      </c>
      <c r="C118" s="91"/>
      <c r="D118" s="91"/>
      <c r="E118" s="90"/>
      <c r="F118" s="26"/>
      <c r="G118" s="119">
        <f>F118*'Appeal Budget'!$C$9</f>
        <v>0</v>
      </c>
      <c r="H118" s="120"/>
      <c r="I118" s="121"/>
      <c r="J118" s="122"/>
      <c r="K118" s="157"/>
      <c r="L118" s="192"/>
      <c r="M118" s="158"/>
      <c r="N118" s="158"/>
      <c r="O118" s="159"/>
      <c r="P118" s="160"/>
      <c r="Q118" s="133"/>
      <c r="R118" s="134"/>
      <c r="S118" s="134"/>
      <c r="T118" s="159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5" customHeight="1" x14ac:dyDescent="0.25">
      <c r="A119" s="222" t="s">
        <v>249</v>
      </c>
      <c r="B119" s="90" t="s">
        <v>250</v>
      </c>
      <c r="C119" s="91"/>
      <c r="D119" s="91"/>
      <c r="E119" s="90"/>
      <c r="F119" s="26">
        <f t="shared" ref="F119:F121" si="43">D119*E119</f>
        <v>0</v>
      </c>
      <c r="G119" s="119">
        <f>F119*'Appeal Budget'!$C$9</f>
        <v>0</v>
      </c>
      <c r="H119" s="120"/>
      <c r="I119" s="121"/>
      <c r="J119" s="122"/>
      <c r="K119" s="157"/>
      <c r="L119" s="192"/>
      <c r="M119" s="158"/>
      <c r="N119" s="158"/>
      <c r="O119" s="159"/>
      <c r="P119" s="160"/>
      <c r="Q119" s="133"/>
      <c r="R119" s="134"/>
      <c r="S119" s="134"/>
      <c r="T119" s="159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5" customHeight="1" x14ac:dyDescent="0.25">
      <c r="A120" s="222" t="s">
        <v>251</v>
      </c>
      <c r="B120" s="90" t="s">
        <v>252</v>
      </c>
      <c r="C120" s="91"/>
      <c r="D120" s="91"/>
      <c r="E120" s="90"/>
      <c r="F120" s="26">
        <f t="shared" si="43"/>
        <v>0</v>
      </c>
      <c r="G120" s="119">
        <f>F120*'Appeal Budget'!$C$9</f>
        <v>0</v>
      </c>
      <c r="H120" s="120"/>
      <c r="I120" s="121"/>
      <c r="J120" s="122"/>
      <c r="K120" s="157"/>
      <c r="L120" s="192"/>
      <c r="M120" s="158"/>
      <c r="N120" s="158"/>
      <c r="O120" s="159"/>
      <c r="P120" s="160"/>
      <c r="Q120" s="133"/>
      <c r="R120" s="134"/>
      <c r="S120" s="134"/>
      <c r="T120" s="159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5" customHeight="1" x14ac:dyDescent="0.25">
      <c r="A121" s="222" t="s">
        <v>253</v>
      </c>
      <c r="B121" s="90" t="s">
        <v>254</v>
      </c>
      <c r="C121" s="91"/>
      <c r="D121" s="91"/>
      <c r="E121" s="90"/>
      <c r="F121" s="26">
        <f t="shared" si="43"/>
        <v>0</v>
      </c>
      <c r="G121" s="119">
        <f>F121*'Appeal Budget'!$C$9</f>
        <v>0</v>
      </c>
      <c r="H121" s="120"/>
      <c r="I121" s="121"/>
      <c r="J121" s="122"/>
      <c r="K121" s="157"/>
      <c r="L121" s="192"/>
      <c r="M121" s="158"/>
      <c r="N121" s="158"/>
      <c r="O121" s="159"/>
      <c r="P121" s="160"/>
      <c r="Q121" s="133"/>
      <c r="R121" s="134"/>
      <c r="S121" s="134"/>
      <c r="T121" s="159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5" customHeight="1" thickBot="1" x14ac:dyDescent="0.35">
      <c r="A122" s="204"/>
      <c r="B122" s="205" t="s">
        <v>255</v>
      </c>
      <c r="C122" s="206"/>
      <c r="D122" s="207"/>
      <c r="E122" s="208"/>
      <c r="F122" s="209">
        <f t="shared" ref="F122:G122" si="44">SUM(F116:F121)</f>
        <v>0</v>
      </c>
      <c r="G122" s="209">
        <f t="shared" si="44"/>
        <v>0</v>
      </c>
      <c r="H122" s="210"/>
      <c r="I122" s="211"/>
      <c r="J122" s="212"/>
      <c r="K122" s="157"/>
      <c r="L122" s="192"/>
      <c r="M122" s="158"/>
      <c r="N122" s="158"/>
      <c r="O122" s="159"/>
      <c r="P122" s="160"/>
      <c r="Q122" s="133"/>
      <c r="R122" s="134"/>
      <c r="S122" s="134"/>
      <c r="T122" s="159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5" customHeight="1" thickBot="1" x14ac:dyDescent="0.35">
      <c r="A123" s="7"/>
      <c r="B123" s="3"/>
      <c r="C123" s="3"/>
      <c r="D123" s="5"/>
      <c r="E123" s="6"/>
      <c r="F123" s="6"/>
      <c r="G123" s="3"/>
      <c r="H123" s="214"/>
      <c r="I123" s="3"/>
      <c r="J123" s="215"/>
      <c r="K123" s="225"/>
      <c r="L123" s="226"/>
      <c r="M123" s="227"/>
      <c r="N123" s="227"/>
      <c r="O123" s="228"/>
      <c r="P123" s="229"/>
      <c r="Q123" s="133"/>
      <c r="R123" s="134"/>
      <c r="S123" s="134"/>
      <c r="T123" s="228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5" customHeight="1" thickBot="1" x14ac:dyDescent="0.35">
      <c r="A124" s="216">
        <v>5</v>
      </c>
      <c r="B124" s="217" t="s">
        <v>256</v>
      </c>
      <c r="C124" s="218"/>
      <c r="D124" s="219"/>
      <c r="E124" s="220"/>
      <c r="F124" s="221"/>
      <c r="G124" s="230"/>
      <c r="H124" s="201"/>
      <c r="I124" s="200"/>
      <c r="J124" s="202"/>
      <c r="K124" s="157"/>
      <c r="L124" s="192"/>
      <c r="M124" s="158"/>
      <c r="N124" s="158"/>
      <c r="O124" s="159"/>
      <c r="P124" s="160"/>
      <c r="Q124" s="133"/>
      <c r="R124" s="134"/>
      <c r="S124" s="134"/>
      <c r="T124" s="159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5" customHeight="1" x14ac:dyDescent="0.3">
      <c r="A125" s="193" t="s">
        <v>257</v>
      </c>
      <c r="B125" s="106" t="s">
        <v>258</v>
      </c>
      <c r="C125" s="402"/>
      <c r="D125" s="403"/>
      <c r="E125" s="405"/>
      <c r="F125" s="107">
        <f t="shared" ref="F125:G125" si="45">SUM(F126:F127)</f>
        <v>0</v>
      </c>
      <c r="G125" s="108">
        <f t="shared" si="45"/>
        <v>0</v>
      </c>
      <c r="H125" s="184"/>
      <c r="I125" s="185"/>
      <c r="J125" s="186"/>
      <c r="K125" s="177"/>
      <c r="L125" s="178"/>
      <c r="M125" s="179"/>
      <c r="N125" s="179"/>
      <c r="O125" s="180"/>
      <c r="P125" s="181"/>
      <c r="Q125" s="133"/>
      <c r="R125" s="134"/>
      <c r="S125" s="134"/>
      <c r="T125" s="18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5" customHeight="1" x14ac:dyDescent="0.25">
      <c r="A126" s="231" t="s">
        <v>259</v>
      </c>
      <c r="B126" s="90" t="s">
        <v>260</v>
      </c>
      <c r="C126" s="91"/>
      <c r="D126" s="91"/>
      <c r="E126" s="90"/>
      <c r="F126" s="26">
        <f t="shared" ref="F126:F127" si="46">D126*E126</f>
        <v>0</v>
      </c>
      <c r="G126" s="119">
        <f>F126*'Appeal Budget'!$C$9</f>
        <v>0</v>
      </c>
      <c r="H126" s="120"/>
      <c r="I126" s="121"/>
      <c r="J126" s="122"/>
      <c r="K126" s="157"/>
      <c r="L126" s="192"/>
      <c r="M126" s="158"/>
      <c r="N126" s="158"/>
      <c r="O126" s="159"/>
      <c r="P126" s="160"/>
      <c r="Q126" s="133"/>
      <c r="R126" s="134"/>
      <c r="S126" s="134"/>
      <c r="T126" s="159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5" customHeight="1" x14ac:dyDescent="0.25">
      <c r="A127" s="231" t="s">
        <v>261</v>
      </c>
      <c r="B127" s="90" t="s">
        <v>262</v>
      </c>
      <c r="C127" s="91"/>
      <c r="D127" s="91"/>
      <c r="E127" s="90"/>
      <c r="F127" s="26">
        <f t="shared" si="46"/>
        <v>0</v>
      </c>
      <c r="G127" s="119">
        <f>F127*'Appeal Budget'!$C$9</f>
        <v>0</v>
      </c>
      <c r="H127" s="120"/>
      <c r="I127" s="121"/>
      <c r="J127" s="122"/>
      <c r="K127" s="157"/>
      <c r="L127" s="192"/>
      <c r="M127" s="158"/>
      <c r="N127" s="158"/>
      <c r="O127" s="159"/>
      <c r="P127" s="160"/>
      <c r="Q127" s="133"/>
      <c r="R127" s="134"/>
      <c r="S127" s="134"/>
      <c r="T127" s="159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5" customHeight="1" x14ac:dyDescent="0.25">
      <c r="A128" s="193" t="s">
        <v>263</v>
      </c>
      <c r="B128" s="106" t="s">
        <v>264</v>
      </c>
      <c r="C128" s="402"/>
      <c r="D128" s="403"/>
      <c r="E128" s="405"/>
      <c r="F128" s="107">
        <f t="shared" ref="F128:G128" si="47">SUM(F129:F130)</f>
        <v>0</v>
      </c>
      <c r="G128" s="108">
        <f t="shared" si="47"/>
        <v>0</v>
      </c>
      <c r="H128" s="184"/>
      <c r="I128" s="185"/>
      <c r="J128" s="186"/>
      <c r="K128" s="157"/>
      <c r="L128" s="192"/>
      <c r="M128" s="158"/>
      <c r="N128" s="158"/>
      <c r="O128" s="159"/>
      <c r="P128" s="160"/>
      <c r="Q128" s="133"/>
      <c r="R128" s="134"/>
      <c r="S128" s="134"/>
      <c r="T128" s="159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5" customHeight="1" x14ac:dyDescent="0.25">
      <c r="A129" s="117" t="s">
        <v>265</v>
      </c>
      <c r="B129" s="90" t="s">
        <v>266</v>
      </c>
      <c r="C129" s="91"/>
      <c r="D129" s="91"/>
      <c r="E129" s="90"/>
      <c r="F129" s="26">
        <f t="shared" ref="F129:F130" si="48">D129*E129</f>
        <v>0</v>
      </c>
      <c r="G129" s="119">
        <f>F129*'Appeal Budget'!$C$9</f>
        <v>0</v>
      </c>
      <c r="H129" s="120"/>
      <c r="I129" s="121"/>
      <c r="J129" s="122"/>
      <c r="K129" s="157"/>
      <c r="L129" s="192"/>
      <c r="M129" s="158"/>
      <c r="N129" s="158"/>
      <c r="O129" s="159"/>
      <c r="P129" s="160"/>
      <c r="Q129" s="133"/>
      <c r="R129" s="134"/>
      <c r="S129" s="134"/>
      <c r="T129" s="159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5" customHeight="1" x14ac:dyDescent="0.25">
      <c r="A130" s="117" t="s">
        <v>267</v>
      </c>
      <c r="B130" s="90" t="s">
        <v>268</v>
      </c>
      <c r="C130" s="91"/>
      <c r="D130" s="91"/>
      <c r="E130" s="90"/>
      <c r="F130" s="26">
        <f t="shared" si="48"/>
        <v>0</v>
      </c>
      <c r="G130" s="119">
        <f>F130*'Appeal Budget'!$C$9</f>
        <v>0</v>
      </c>
      <c r="H130" s="120"/>
      <c r="I130" s="121"/>
      <c r="J130" s="122"/>
      <c r="K130" s="157"/>
      <c r="L130" s="192"/>
      <c r="M130" s="158"/>
      <c r="N130" s="158"/>
      <c r="O130" s="159"/>
      <c r="P130" s="160"/>
      <c r="Q130" s="133"/>
      <c r="R130" s="134"/>
      <c r="S130" s="134"/>
      <c r="T130" s="159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5" customHeight="1" x14ac:dyDescent="0.25">
      <c r="A131" s="193" t="s">
        <v>269</v>
      </c>
      <c r="B131" s="106" t="s">
        <v>270</v>
      </c>
      <c r="C131" s="402"/>
      <c r="D131" s="403"/>
      <c r="E131" s="405"/>
      <c r="F131" s="107">
        <f t="shared" ref="F131:G131" si="49">SUM(F132:F134)</f>
        <v>0</v>
      </c>
      <c r="G131" s="108">
        <f t="shared" si="49"/>
        <v>0</v>
      </c>
      <c r="H131" s="184"/>
      <c r="I131" s="185"/>
      <c r="J131" s="186"/>
      <c r="K131" s="157"/>
      <c r="L131" s="192"/>
      <c r="M131" s="158"/>
      <c r="N131" s="158"/>
      <c r="O131" s="159"/>
      <c r="P131" s="160"/>
      <c r="Q131" s="133"/>
      <c r="R131" s="134"/>
      <c r="S131" s="134"/>
      <c r="T131" s="159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5" customHeight="1" x14ac:dyDescent="0.25">
      <c r="A132" s="117" t="s">
        <v>271</v>
      </c>
      <c r="B132" s="90" t="s">
        <v>272</v>
      </c>
      <c r="C132" s="91"/>
      <c r="D132" s="91"/>
      <c r="E132" s="90"/>
      <c r="F132" s="26">
        <f t="shared" ref="F132:F134" si="50">D132*E132</f>
        <v>0</v>
      </c>
      <c r="G132" s="119">
        <f>F132*'Appeal Budget'!$C$9</f>
        <v>0</v>
      </c>
      <c r="H132" s="120"/>
      <c r="I132" s="121"/>
      <c r="J132" s="122"/>
      <c r="K132" s="157"/>
      <c r="L132" s="192"/>
      <c r="M132" s="158"/>
      <c r="N132" s="158"/>
      <c r="O132" s="159"/>
      <c r="P132" s="160"/>
      <c r="Q132" s="133"/>
      <c r="R132" s="134"/>
      <c r="S132" s="134"/>
      <c r="T132" s="159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5" customHeight="1" x14ac:dyDescent="0.25">
      <c r="A133" s="117" t="s">
        <v>273</v>
      </c>
      <c r="B133" s="90" t="s">
        <v>274</v>
      </c>
      <c r="C133" s="91"/>
      <c r="D133" s="91"/>
      <c r="E133" s="90"/>
      <c r="F133" s="26">
        <f t="shared" si="50"/>
        <v>0</v>
      </c>
      <c r="G133" s="119">
        <f>F133*'Appeal Budget'!$C$9</f>
        <v>0</v>
      </c>
      <c r="H133" s="120"/>
      <c r="I133" s="121"/>
      <c r="J133" s="122"/>
      <c r="K133" s="157"/>
      <c r="L133" s="192"/>
      <c r="M133" s="158"/>
      <c r="N133" s="158"/>
      <c r="O133" s="159"/>
      <c r="P133" s="160"/>
      <c r="Q133" s="133"/>
      <c r="R133" s="134"/>
      <c r="S133" s="134"/>
      <c r="T133" s="159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5" customHeight="1" x14ac:dyDescent="0.25">
      <c r="A134" s="117" t="s">
        <v>275</v>
      </c>
      <c r="B134" s="90" t="s">
        <v>276</v>
      </c>
      <c r="C134" s="91"/>
      <c r="D134" s="91"/>
      <c r="E134" s="90"/>
      <c r="F134" s="26">
        <f t="shared" si="50"/>
        <v>0</v>
      </c>
      <c r="G134" s="119">
        <f>F134*'Appeal Budget'!$C$9</f>
        <v>0</v>
      </c>
      <c r="H134" s="120"/>
      <c r="I134" s="121"/>
      <c r="J134" s="122"/>
      <c r="K134" s="157"/>
      <c r="L134" s="192"/>
      <c r="M134" s="158"/>
      <c r="N134" s="158"/>
      <c r="O134" s="159"/>
      <c r="P134" s="160"/>
      <c r="Q134" s="133"/>
      <c r="R134" s="134"/>
      <c r="S134" s="134"/>
      <c r="T134" s="159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5" customHeight="1" thickBot="1" x14ac:dyDescent="0.35">
      <c r="A135" s="204"/>
      <c r="B135" s="205" t="s">
        <v>277</v>
      </c>
      <c r="C135" s="206"/>
      <c r="D135" s="207"/>
      <c r="E135" s="208"/>
      <c r="F135" s="209">
        <f t="shared" ref="F135:G135" si="51">F125+F128+F131</f>
        <v>0</v>
      </c>
      <c r="G135" s="209">
        <f t="shared" si="51"/>
        <v>0</v>
      </c>
      <c r="H135" s="210"/>
      <c r="I135" s="211"/>
      <c r="J135" s="212"/>
      <c r="K135" s="157"/>
      <c r="L135" s="192"/>
      <c r="M135" s="158"/>
      <c r="N135" s="158"/>
      <c r="O135" s="159"/>
      <c r="P135" s="160"/>
      <c r="Q135" s="133"/>
      <c r="R135" s="134"/>
      <c r="S135" s="134"/>
      <c r="T135" s="159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5" customHeight="1" thickBot="1" x14ac:dyDescent="0.35">
      <c r="A136" s="7"/>
      <c r="B136" s="232"/>
      <c r="C136" s="3"/>
      <c r="D136" s="5"/>
      <c r="E136" s="6"/>
      <c r="F136" s="233"/>
      <c r="G136" s="233"/>
      <c r="H136" s="234"/>
      <c r="I136" s="233"/>
      <c r="J136" s="235"/>
      <c r="K136" s="225"/>
      <c r="L136" s="226"/>
      <c r="M136" s="227"/>
      <c r="N136" s="227"/>
      <c r="O136" s="228"/>
      <c r="P136" s="229"/>
      <c r="Q136" s="133"/>
      <c r="R136" s="134"/>
      <c r="S136" s="134"/>
      <c r="T136" s="228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5" customHeight="1" thickBot="1" x14ac:dyDescent="0.35">
      <c r="A137" s="216">
        <v>6</v>
      </c>
      <c r="B137" s="217" t="s">
        <v>278</v>
      </c>
      <c r="C137" s="218"/>
      <c r="D137" s="219"/>
      <c r="E137" s="220"/>
      <c r="F137" s="221"/>
      <c r="G137" s="230"/>
      <c r="H137" s="201"/>
      <c r="I137" s="200"/>
      <c r="J137" s="202"/>
      <c r="K137" s="225"/>
      <c r="L137" s="226"/>
      <c r="M137" s="227"/>
      <c r="N137" s="227"/>
      <c r="O137" s="228"/>
      <c r="P137" s="229"/>
      <c r="Q137" s="133"/>
      <c r="R137" s="134"/>
      <c r="S137" s="134"/>
      <c r="T137" s="228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5" customHeight="1" x14ac:dyDescent="0.3">
      <c r="A138" s="117" t="s">
        <v>279</v>
      </c>
      <c r="B138" s="90" t="s">
        <v>280</v>
      </c>
      <c r="C138" s="91"/>
      <c r="D138" s="91"/>
      <c r="E138" s="90"/>
      <c r="F138" s="26">
        <f t="shared" ref="F138:F141" si="52">D138*E138</f>
        <v>0</v>
      </c>
      <c r="G138" s="119">
        <f>F138*'Appeal Budget'!$C$9</f>
        <v>0</v>
      </c>
      <c r="H138" s="120"/>
      <c r="I138" s="121"/>
      <c r="J138" s="122"/>
      <c r="K138" s="177"/>
      <c r="L138" s="178"/>
      <c r="M138" s="179"/>
      <c r="N138" s="179"/>
      <c r="O138" s="180"/>
      <c r="P138" s="181"/>
      <c r="Q138" s="133"/>
      <c r="R138" s="134"/>
      <c r="S138" s="134"/>
      <c r="T138" s="180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5" customHeight="1" x14ac:dyDescent="0.25">
      <c r="A139" s="117" t="s">
        <v>281</v>
      </c>
      <c r="B139" s="90" t="s">
        <v>282</v>
      </c>
      <c r="C139" s="91"/>
      <c r="D139" s="91"/>
      <c r="E139" s="90"/>
      <c r="F139" s="26">
        <f t="shared" si="52"/>
        <v>0</v>
      </c>
      <c r="G139" s="119">
        <f>F139*'Appeal Budget'!$C$9</f>
        <v>0</v>
      </c>
      <c r="H139" s="120"/>
      <c r="I139" s="121"/>
      <c r="J139" s="122"/>
      <c r="K139" s="157"/>
      <c r="L139" s="192"/>
      <c r="M139" s="158"/>
      <c r="N139" s="158"/>
      <c r="O139" s="159"/>
      <c r="P139" s="160"/>
      <c r="Q139" s="133"/>
      <c r="R139" s="134"/>
      <c r="S139" s="134"/>
      <c r="T139" s="159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5" customHeight="1" x14ac:dyDescent="0.25">
      <c r="A140" s="117" t="s">
        <v>283</v>
      </c>
      <c r="B140" s="90" t="s">
        <v>284</v>
      </c>
      <c r="C140" s="91"/>
      <c r="D140" s="91"/>
      <c r="E140" s="90"/>
      <c r="F140" s="26">
        <f t="shared" si="52"/>
        <v>0</v>
      </c>
      <c r="G140" s="119">
        <f>F140*'Appeal Budget'!$C$9</f>
        <v>0</v>
      </c>
      <c r="H140" s="120"/>
      <c r="I140" s="121"/>
      <c r="J140" s="122"/>
      <c r="K140" s="157"/>
      <c r="L140" s="192"/>
      <c r="M140" s="158"/>
      <c r="N140" s="158"/>
      <c r="O140" s="159"/>
      <c r="P140" s="160"/>
      <c r="Q140" s="133"/>
      <c r="R140" s="134"/>
      <c r="S140" s="134"/>
      <c r="T140" s="159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5" customHeight="1" x14ac:dyDescent="0.25">
      <c r="A141" s="117" t="s">
        <v>285</v>
      </c>
      <c r="B141" s="236" t="s">
        <v>286</v>
      </c>
      <c r="C141" s="91"/>
      <c r="D141" s="91"/>
      <c r="E141" s="90"/>
      <c r="F141" s="26">
        <f t="shared" si="52"/>
        <v>0</v>
      </c>
      <c r="G141" s="119">
        <f>F141*'Appeal Budget'!$C$9</f>
        <v>0</v>
      </c>
      <c r="H141" s="120"/>
      <c r="I141" s="121"/>
      <c r="J141" s="122"/>
      <c r="K141" s="157"/>
      <c r="L141" s="192"/>
      <c r="M141" s="158"/>
      <c r="N141" s="158"/>
      <c r="O141" s="159"/>
      <c r="P141" s="160"/>
      <c r="Q141" s="133"/>
      <c r="R141" s="134"/>
      <c r="S141" s="134"/>
      <c r="T141" s="159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5" customHeight="1" thickBot="1" x14ac:dyDescent="0.35">
      <c r="A142" s="204"/>
      <c r="B142" s="205" t="s">
        <v>287</v>
      </c>
      <c r="C142" s="206"/>
      <c r="D142" s="207"/>
      <c r="E142" s="208"/>
      <c r="F142" s="209">
        <f t="shared" ref="F142:G142" si="53">SUM(F138:F141)</f>
        <v>0</v>
      </c>
      <c r="G142" s="209">
        <f t="shared" si="53"/>
        <v>0</v>
      </c>
      <c r="H142" s="210"/>
      <c r="I142" s="211"/>
      <c r="J142" s="212"/>
      <c r="K142" s="157"/>
      <c r="L142" s="192"/>
      <c r="M142" s="158"/>
      <c r="N142" s="158"/>
      <c r="O142" s="159"/>
      <c r="P142" s="160"/>
      <c r="Q142" s="133"/>
      <c r="R142" s="134"/>
      <c r="S142" s="134"/>
      <c r="T142" s="159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5" customHeight="1" x14ac:dyDescent="0.3">
      <c r="A143" s="7"/>
      <c r="B143" s="213"/>
      <c r="C143" s="3"/>
      <c r="D143" s="5"/>
      <c r="E143" s="6"/>
      <c r="F143" s="6"/>
      <c r="G143" s="3"/>
      <c r="H143" s="214"/>
      <c r="I143" s="3"/>
      <c r="J143" s="215"/>
      <c r="K143" s="225"/>
      <c r="L143" s="226"/>
      <c r="M143" s="227"/>
      <c r="N143" s="227"/>
      <c r="O143" s="228"/>
      <c r="P143" s="229"/>
      <c r="Q143" s="133"/>
      <c r="R143" s="134"/>
      <c r="S143" s="134"/>
      <c r="T143" s="228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5" customHeight="1" thickBot="1" x14ac:dyDescent="0.35">
      <c r="A144" s="237"/>
      <c r="B144" s="238" t="s">
        <v>288</v>
      </c>
      <c r="C144" s="239"/>
      <c r="D144" s="240"/>
      <c r="E144" s="241"/>
      <c r="F144" s="242">
        <f t="shared" ref="F144:I144" si="54">F26+F101+F113+F122+F135+F142</f>
        <v>0</v>
      </c>
      <c r="G144" s="243">
        <f t="shared" si="54"/>
        <v>0</v>
      </c>
      <c r="H144" s="242">
        <f t="shared" si="54"/>
        <v>0</v>
      </c>
      <c r="I144" s="242">
        <f t="shared" si="54"/>
        <v>0</v>
      </c>
      <c r="J144" s="350"/>
      <c r="K144" s="225"/>
      <c r="L144" s="226"/>
      <c r="M144" s="227"/>
      <c r="N144" s="227"/>
      <c r="O144" s="228"/>
      <c r="P144" s="229"/>
      <c r="Q144" s="133"/>
      <c r="R144" s="134"/>
      <c r="S144" s="134"/>
      <c r="T144" s="228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5" customHeight="1" thickBot="1" x14ac:dyDescent="0.35">
      <c r="A145" s="7"/>
      <c r="B145" s="10"/>
      <c r="C145" s="3"/>
      <c r="D145" s="5"/>
      <c r="E145" s="6"/>
      <c r="F145" s="6"/>
      <c r="G145" s="3"/>
      <c r="H145" s="214"/>
      <c r="I145" s="3"/>
      <c r="J145" s="215"/>
      <c r="K145" s="225"/>
      <c r="L145" s="226"/>
      <c r="M145" s="227"/>
      <c r="N145" s="227"/>
      <c r="O145" s="228"/>
      <c r="P145" s="229"/>
      <c r="Q145" s="133"/>
      <c r="R145" s="134"/>
      <c r="S145" s="134"/>
      <c r="T145" s="228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5" customHeight="1" thickBot="1" x14ac:dyDescent="0.35">
      <c r="A146" s="244" t="s">
        <v>289</v>
      </c>
      <c r="B146" s="245"/>
      <c r="C146" s="245"/>
      <c r="D146" s="246"/>
      <c r="E146" s="247"/>
      <c r="F146" s="247"/>
      <c r="G146" s="245"/>
      <c r="H146" s="351"/>
      <c r="I146" s="352"/>
      <c r="J146" s="353"/>
      <c r="K146" s="157"/>
      <c r="L146" s="192"/>
      <c r="M146" s="158"/>
      <c r="N146" s="158"/>
      <c r="O146" s="159"/>
      <c r="P146" s="160"/>
      <c r="Q146" s="133"/>
      <c r="R146" s="134"/>
      <c r="S146" s="134"/>
      <c r="T146" s="159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5" customHeight="1" x14ac:dyDescent="0.25">
      <c r="A147" s="182"/>
      <c r="B147" s="183" t="s">
        <v>290</v>
      </c>
      <c r="C147" s="406"/>
      <c r="D147" s="407"/>
      <c r="E147" s="408"/>
      <c r="F147" s="107">
        <f t="shared" ref="F147:G147" si="55">SUM(F148:F151)</f>
        <v>0</v>
      </c>
      <c r="G147" s="108">
        <f t="shared" si="55"/>
        <v>0</v>
      </c>
      <c r="H147" s="184"/>
      <c r="I147" s="185"/>
      <c r="J147" s="186"/>
      <c r="K147" s="157"/>
      <c r="L147" s="192"/>
      <c r="M147" s="158"/>
      <c r="N147" s="158"/>
      <c r="O147" s="159"/>
      <c r="P147" s="160"/>
      <c r="Q147" s="133"/>
      <c r="R147" s="134"/>
      <c r="S147" s="134"/>
      <c r="T147" s="159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5" customHeight="1" x14ac:dyDescent="0.25">
      <c r="A148" s="117"/>
      <c r="B148" s="90" t="s">
        <v>291</v>
      </c>
      <c r="C148" s="91"/>
      <c r="D148" s="91"/>
      <c r="E148" s="90"/>
      <c r="F148" s="26">
        <f t="shared" ref="F148:F151" si="56">D148*E148</f>
        <v>0</v>
      </c>
      <c r="G148" s="119">
        <f>F148*'Appeal Budget'!$C$9</f>
        <v>0</v>
      </c>
      <c r="H148" s="120"/>
      <c r="I148" s="121"/>
      <c r="J148" s="122"/>
      <c r="K148" s="157"/>
      <c r="L148" s="192"/>
      <c r="M148" s="158"/>
      <c r="N148" s="158"/>
      <c r="O148" s="159"/>
      <c r="P148" s="160"/>
      <c r="Q148" s="133"/>
      <c r="R148" s="134"/>
      <c r="S148" s="134"/>
      <c r="T148" s="159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5" customHeight="1" x14ac:dyDescent="0.25">
      <c r="A149" s="117"/>
      <c r="B149" s="90" t="s">
        <v>292</v>
      </c>
      <c r="C149" s="91"/>
      <c r="D149" s="91"/>
      <c r="E149" s="90"/>
      <c r="F149" s="26">
        <f t="shared" si="56"/>
        <v>0</v>
      </c>
      <c r="G149" s="119">
        <f>F149*'Appeal Budget'!$C$9</f>
        <v>0</v>
      </c>
      <c r="H149" s="120"/>
      <c r="I149" s="121"/>
      <c r="J149" s="122"/>
      <c r="K149" s="157"/>
      <c r="L149" s="192"/>
      <c r="M149" s="158"/>
      <c r="N149" s="158"/>
      <c r="O149" s="159"/>
      <c r="P149" s="160"/>
      <c r="Q149" s="133"/>
      <c r="R149" s="134"/>
      <c r="S149" s="134"/>
      <c r="T149" s="159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15" customHeight="1" x14ac:dyDescent="0.25">
      <c r="A150" s="117"/>
      <c r="B150" s="236" t="s">
        <v>293</v>
      </c>
      <c r="C150" s="91"/>
      <c r="D150" s="91"/>
      <c r="E150" s="90"/>
      <c r="F150" s="26">
        <f t="shared" si="56"/>
        <v>0</v>
      </c>
      <c r="G150" s="119">
        <f>F150*'Appeal Budget'!$C$9</f>
        <v>0</v>
      </c>
      <c r="H150" s="120"/>
      <c r="I150" s="121"/>
      <c r="J150" s="122"/>
      <c r="K150" s="157"/>
      <c r="L150" s="192"/>
      <c r="M150" s="158"/>
      <c r="N150" s="158"/>
      <c r="O150" s="159"/>
      <c r="P150" s="160"/>
      <c r="Q150" s="133"/>
      <c r="R150" s="134"/>
      <c r="S150" s="134"/>
      <c r="T150" s="159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5" customHeight="1" x14ac:dyDescent="0.25">
      <c r="A151" s="117"/>
      <c r="B151" s="90" t="s">
        <v>294</v>
      </c>
      <c r="C151" s="91"/>
      <c r="D151" s="91"/>
      <c r="E151" s="90"/>
      <c r="F151" s="26">
        <f t="shared" si="56"/>
        <v>0</v>
      </c>
      <c r="G151" s="119">
        <f>F151*'Appeal Budget'!$C$9</f>
        <v>0</v>
      </c>
      <c r="H151" s="120"/>
      <c r="I151" s="121"/>
      <c r="J151" s="122"/>
      <c r="K151" s="157"/>
      <c r="L151" s="192"/>
      <c r="M151" s="158"/>
      <c r="N151" s="158"/>
      <c r="O151" s="159"/>
      <c r="P151" s="160"/>
      <c r="Q151" s="133"/>
      <c r="R151" s="134"/>
      <c r="S151" s="134"/>
      <c r="T151" s="159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15" customHeight="1" x14ac:dyDescent="0.25">
      <c r="A152" s="105"/>
      <c r="B152" s="106" t="s">
        <v>58</v>
      </c>
      <c r="C152" s="402"/>
      <c r="D152" s="403"/>
      <c r="E152" s="405"/>
      <c r="F152" s="107">
        <f t="shared" ref="F152:G152" si="57">SUM(F153:F156)</f>
        <v>0</v>
      </c>
      <c r="G152" s="108">
        <f t="shared" si="57"/>
        <v>0</v>
      </c>
      <c r="H152" s="184"/>
      <c r="I152" s="185"/>
      <c r="J152" s="186"/>
      <c r="K152" s="157"/>
      <c r="L152" s="192"/>
      <c r="M152" s="158"/>
      <c r="N152" s="158"/>
      <c r="O152" s="159"/>
      <c r="P152" s="160"/>
      <c r="Q152" s="133"/>
      <c r="R152" s="134"/>
      <c r="S152" s="134"/>
      <c r="T152" s="159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15" customHeight="1" x14ac:dyDescent="0.25">
      <c r="A153" s="117"/>
      <c r="B153" s="90" t="s">
        <v>295</v>
      </c>
      <c r="C153" s="91"/>
      <c r="D153" s="91"/>
      <c r="E153" s="90"/>
      <c r="F153" s="26">
        <f t="shared" ref="F153:F157" si="58">D153*E153</f>
        <v>0</v>
      </c>
      <c r="G153" s="119">
        <f>F153*'Appeal Budget'!$C$9</f>
        <v>0</v>
      </c>
      <c r="H153" s="120"/>
      <c r="I153" s="121"/>
      <c r="J153" s="122"/>
      <c r="K153" s="157"/>
      <c r="L153" s="192"/>
      <c r="M153" s="158"/>
      <c r="N153" s="158"/>
      <c r="O153" s="159"/>
      <c r="P153" s="160"/>
      <c r="Q153" s="133"/>
      <c r="R153" s="134"/>
      <c r="S153" s="134"/>
      <c r="T153" s="159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5" customHeight="1" x14ac:dyDescent="0.25">
      <c r="A154" s="117"/>
      <c r="B154" s="90" t="s">
        <v>296</v>
      </c>
      <c r="C154" s="91"/>
      <c r="D154" s="91"/>
      <c r="E154" s="90"/>
      <c r="F154" s="26">
        <f t="shared" si="58"/>
        <v>0</v>
      </c>
      <c r="G154" s="119">
        <f>F154*'Appeal Budget'!$C$9</f>
        <v>0</v>
      </c>
      <c r="H154" s="120"/>
      <c r="I154" s="121"/>
      <c r="J154" s="122"/>
      <c r="K154" s="157"/>
      <c r="L154" s="192"/>
      <c r="M154" s="158"/>
      <c r="N154" s="158"/>
      <c r="O154" s="159"/>
      <c r="P154" s="160"/>
      <c r="Q154" s="133"/>
      <c r="R154" s="134"/>
      <c r="S154" s="134"/>
      <c r="T154" s="159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5" customHeight="1" x14ac:dyDescent="0.25">
      <c r="A155" s="117"/>
      <c r="B155" s="90" t="s">
        <v>297</v>
      </c>
      <c r="C155" s="91"/>
      <c r="D155" s="91"/>
      <c r="E155" s="90"/>
      <c r="F155" s="26">
        <f t="shared" si="58"/>
        <v>0</v>
      </c>
      <c r="G155" s="119">
        <f>F155*'Appeal Budget'!$C$9</f>
        <v>0</v>
      </c>
      <c r="H155" s="120"/>
      <c r="I155" s="121"/>
      <c r="J155" s="122"/>
      <c r="K155" s="157"/>
      <c r="L155" s="192"/>
      <c r="M155" s="158"/>
      <c r="N155" s="158"/>
      <c r="O155" s="159"/>
      <c r="P155" s="160"/>
      <c r="Q155" s="133"/>
      <c r="R155" s="134"/>
      <c r="S155" s="134"/>
      <c r="T155" s="159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5" customHeight="1" x14ac:dyDescent="0.25">
      <c r="A156" s="117"/>
      <c r="B156" s="90" t="s">
        <v>298</v>
      </c>
      <c r="C156" s="91"/>
      <c r="D156" s="91"/>
      <c r="E156" s="90"/>
      <c r="F156" s="26">
        <f t="shared" si="58"/>
        <v>0</v>
      </c>
      <c r="G156" s="119">
        <f>F156*'Appeal Budget'!$C$9</f>
        <v>0</v>
      </c>
      <c r="H156" s="120"/>
      <c r="I156" s="121"/>
      <c r="J156" s="122"/>
      <c r="K156" s="157"/>
      <c r="L156" s="192"/>
      <c r="M156" s="158"/>
      <c r="N156" s="158"/>
      <c r="O156" s="159"/>
      <c r="P156" s="160"/>
      <c r="Q156" s="133"/>
      <c r="R156" s="134"/>
      <c r="S156" s="134"/>
      <c r="T156" s="159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5" customHeight="1" thickBot="1" x14ac:dyDescent="0.3">
      <c r="A157" s="117"/>
      <c r="B157" s="90" t="s">
        <v>299</v>
      </c>
      <c r="C157" s="91"/>
      <c r="D157" s="91"/>
      <c r="E157" s="90"/>
      <c r="F157" s="26">
        <f t="shared" si="58"/>
        <v>0</v>
      </c>
      <c r="G157" s="119">
        <f>F157*'Appeal Budget'!$C$9</f>
        <v>0</v>
      </c>
      <c r="H157" s="120"/>
      <c r="I157" s="121"/>
      <c r="J157" s="122"/>
      <c r="K157" s="157"/>
      <c r="L157" s="192"/>
      <c r="M157" s="158"/>
      <c r="N157" s="158"/>
      <c r="O157" s="159"/>
      <c r="P157" s="160"/>
      <c r="Q157" s="133"/>
      <c r="R157" s="134"/>
      <c r="S157" s="134"/>
      <c r="T157" s="159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5" customHeight="1" thickBot="1" x14ac:dyDescent="0.35">
      <c r="A158" s="244"/>
      <c r="B158" s="244" t="s">
        <v>300</v>
      </c>
      <c r="C158" s="244"/>
      <c r="D158" s="248"/>
      <c r="E158" s="249"/>
      <c r="F158" s="248">
        <f t="shared" ref="F158:I158" si="59">F147+F152</f>
        <v>0</v>
      </c>
      <c r="G158" s="335">
        <f t="shared" si="59"/>
        <v>0</v>
      </c>
      <c r="H158" s="354">
        <f t="shared" si="59"/>
        <v>0</v>
      </c>
      <c r="I158" s="355">
        <f t="shared" si="59"/>
        <v>0</v>
      </c>
      <c r="J158" s="353"/>
      <c r="K158" s="157"/>
      <c r="L158" s="192"/>
      <c r="M158" s="158"/>
      <c r="N158" s="158"/>
      <c r="O158" s="159"/>
      <c r="P158" s="160"/>
      <c r="Q158" s="133"/>
      <c r="R158" s="134"/>
      <c r="S158" s="134"/>
      <c r="T158" s="159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5" customHeight="1" x14ac:dyDescent="0.3">
      <c r="A159" s="232"/>
      <c r="B159" s="232"/>
      <c r="C159" s="3"/>
      <c r="D159" s="5"/>
      <c r="E159" s="6"/>
      <c r="F159" s="250" t="e">
        <f>F158/F161</f>
        <v>#DIV/0!</v>
      </c>
      <c r="G159" s="251" t="e">
        <f>(G158/G162)</f>
        <v>#DIV/0!</v>
      </c>
      <c r="H159" s="252"/>
      <c r="I159" s="253"/>
      <c r="J159" s="254"/>
      <c r="K159" s="157"/>
      <c r="L159" s="192"/>
      <c r="M159" s="158"/>
      <c r="N159" s="158"/>
      <c r="O159" s="203"/>
      <c r="P159" s="160"/>
      <c r="Q159" s="133"/>
      <c r="R159" s="134"/>
      <c r="S159" s="134"/>
      <c r="T159" s="20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3" x14ac:dyDescent="0.3">
      <c r="A160" s="7"/>
      <c r="B160" s="3"/>
      <c r="C160" s="3"/>
      <c r="D160" s="5"/>
      <c r="E160" s="6"/>
      <c r="F160" s="6"/>
      <c r="G160" s="3"/>
      <c r="H160" s="214"/>
      <c r="I160" s="3"/>
      <c r="J160" s="215"/>
      <c r="K160" s="225"/>
      <c r="L160" s="226"/>
      <c r="M160" s="227"/>
      <c r="N160" s="227"/>
      <c r="O160" s="255"/>
      <c r="P160" s="229"/>
      <c r="Q160" s="133"/>
      <c r="R160" s="134"/>
      <c r="S160" s="134"/>
      <c r="T160" s="255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0" customHeight="1" thickBot="1" x14ac:dyDescent="0.4">
      <c r="A161" s="256"/>
      <c r="B161" s="257" t="s">
        <v>301</v>
      </c>
      <c r="C161" s="258"/>
      <c r="D161" s="259"/>
      <c r="E161" s="260"/>
      <c r="F161" s="261">
        <f>F144+F158</f>
        <v>0</v>
      </c>
      <c r="G161" s="259">
        <f>G144+G158</f>
        <v>0</v>
      </c>
      <c r="H161" s="262"/>
      <c r="I161" s="263"/>
      <c r="J161" s="264"/>
      <c r="K161" s="265"/>
      <c r="L161" s="266"/>
      <c r="M161" s="267"/>
      <c r="N161" s="267"/>
      <c r="O161" s="268"/>
      <c r="P161" s="269"/>
      <c r="Q161" s="270"/>
      <c r="R161" s="271"/>
      <c r="S161" s="271"/>
      <c r="T161" s="268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13" x14ac:dyDescent="0.3">
      <c r="A162" s="7"/>
      <c r="B162" s="3"/>
      <c r="C162" s="3"/>
      <c r="D162" s="5"/>
      <c r="E162" s="6"/>
      <c r="F162" s="6"/>
      <c r="G162" s="3"/>
      <c r="H162" s="3"/>
      <c r="I162" s="3"/>
      <c r="J162" s="3"/>
      <c r="K162" s="14"/>
      <c r="L162" s="14"/>
      <c r="M162" s="14"/>
      <c r="N162" s="14"/>
      <c r="O162" s="233"/>
      <c r="P162" s="233"/>
      <c r="Q162" s="3"/>
      <c r="R162" s="3"/>
      <c r="S162" s="3"/>
      <c r="T162" s="23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3" x14ac:dyDescent="0.3">
      <c r="A163" s="7"/>
      <c r="B163" s="7" t="s">
        <v>302</v>
      </c>
      <c r="C163" s="3"/>
      <c r="D163" s="5"/>
      <c r="E163" s="6"/>
      <c r="F163" s="5">
        <f t="shared" ref="F163:G163" si="60">F161*0.03</f>
        <v>0</v>
      </c>
      <c r="G163" s="5">
        <f t="shared" si="60"/>
        <v>0</v>
      </c>
      <c r="H163" s="5"/>
      <c r="I163" s="5"/>
      <c r="J163" s="5"/>
      <c r="K163" s="5"/>
      <c r="L163" s="5"/>
      <c r="M163" s="5"/>
      <c r="N163" s="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3" x14ac:dyDescent="0.3">
      <c r="A164" s="7"/>
      <c r="B164" s="3"/>
      <c r="C164" s="3"/>
      <c r="D164" s="5"/>
      <c r="E164" s="6"/>
      <c r="F164" s="6"/>
      <c r="G164" s="3"/>
      <c r="H164" s="3"/>
      <c r="I164" s="3"/>
      <c r="J164" s="3"/>
      <c r="K164" s="5"/>
      <c r="L164" s="5"/>
      <c r="M164" s="5"/>
      <c r="N164" s="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20" customHeight="1" x14ac:dyDescent="0.35">
      <c r="A165" s="272" t="s">
        <v>303</v>
      </c>
      <c r="B165" s="273"/>
      <c r="C165" s="274"/>
      <c r="D165" s="275"/>
      <c r="E165" s="276"/>
      <c r="F165" s="277">
        <f t="shared" ref="F165:G165" si="61">F161+F163</f>
        <v>0</v>
      </c>
      <c r="G165" s="277">
        <f t="shared" si="61"/>
        <v>0</v>
      </c>
      <c r="H165" s="277"/>
      <c r="I165" s="277"/>
      <c r="J165" s="277"/>
      <c r="K165" s="278"/>
      <c r="L165" s="278"/>
      <c r="M165" s="278"/>
      <c r="N165" s="278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</row>
    <row r="166" spans="1:40" ht="12.75" customHeight="1" x14ac:dyDescent="0.3">
      <c r="A166" s="7"/>
      <c r="B166" s="3"/>
      <c r="C166" s="3"/>
      <c r="D166" s="5"/>
      <c r="E166" s="6"/>
      <c r="F166" s="6"/>
      <c r="G166" s="3"/>
      <c r="H166" s="3"/>
      <c r="I166" s="3"/>
      <c r="J166" s="3"/>
      <c r="K166" s="7"/>
      <c r="L166" s="7"/>
      <c r="M166" s="7"/>
      <c r="N166" s="7"/>
      <c r="O166" s="7"/>
      <c r="P166" s="7"/>
      <c r="Q166" s="3"/>
      <c r="R166" s="3"/>
      <c r="S166" s="3"/>
      <c r="T166" s="7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12.75" hidden="1" customHeight="1" x14ac:dyDescent="0.3">
      <c r="A167" s="280" t="s">
        <v>304</v>
      </c>
      <c r="B167" s="281"/>
      <c r="C167" s="281"/>
      <c r="D167" s="282"/>
      <c r="E167" s="283"/>
      <c r="F167" s="284">
        <f>SUM(F165-'Appeal Income'!D26)</f>
        <v>0</v>
      </c>
      <c r="G167" s="284">
        <f>SUM(G165-'Appeal Income'!E26)</f>
        <v>0</v>
      </c>
      <c r="H167" s="280"/>
      <c r="I167" s="280"/>
      <c r="J167" s="28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12.75" hidden="1" customHeight="1" x14ac:dyDescent="0.3">
      <c r="A168" s="7"/>
      <c r="B168" s="3"/>
      <c r="C168" s="3"/>
      <c r="D168" s="5"/>
      <c r="E168" s="6"/>
      <c r="F168" s="6"/>
      <c r="G168" s="3"/>
      <c r="H168" s="3"/>
      <c r="I168" s="3"/>
      <c r="J168" s="3"/>
      <c r="K168" s="7"/>
      <c r="L168" s="7"/>
      <c r="M168" s="7"/>
      <c r="N168" s="7"/>
      <c r="O168" s="7"/>
      <c r="P168" s="7"/>
      <c r="Q168" s="3"/>
      <c r="R168" s="3"/>
      <c r="S168" s="3"/>
      <c r="T168" s="7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12.75" hidden="1" customHeight="1" x14ac:dyDescent="0.3">
      <c r="A169" s="7"/>
      <c r="B169" s="3"/>
      <c r="C169" s="3"/>
      <c r="D169" s="5"/>
      <c r="E169" s="6"/>
      <c r="F169" s="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12.75" customHeight="1" x14ac:dyDescent="0.3">
      <c r="A170" s="7" t="s">
        <v>305</v>
      </c>
      <c r="B170" s="3"/>
      <c r="C170" s="3"/>
      <c r="D170" s="5"/>
      <c r="E170" s="6"/>
      <c r="F170" s="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12.75" customHeight="1" x14ac:dyDescent="0.3">
      <c r="A171" s="7"/>
      <c r="B171" s="3"/>
      <c r="C171" s="3"/>
      <c r="D171" s="5"/>
      <c r="E171" s="6"/>
      <c r="F171" s="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12.75" customHeight="1" x14ac:dyDescent="0.3">
      <c r="A172" s="7"/>
      <c r="B172" s="285" t="s">
        <v>306</v>
      </c>
      <c r="C172" s="3"/>
      <c r="D172" s="286" t="s">
        <v>307</v>
      </c>
      <c r="E172" s="6"/>
      <c r="F172" s="409" t="s">
        <v>308</v>
      </c>
      <c r="G172" s="410"/>
      <c r="H172" s="287"/>
      <c r="I172" s="287"/>
      <c r="J172" s="28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12.75" customHeight="1" x14ac:dyDescent="0.3">
      <c r="A173" s="7"/>
      <c r="B173" s="3"/>
      <c r="C173" s="3"/>
      <c r="D173" s="286"/>
      <c r="E173" s="6"/>
      <c r="F173" s="6"/>
      <c r="G173" s="3"/>
      <c r="H173" s="3"/>
      <c r="I173" s="3"/>
      <c r="J173" s="3"/>
      <c r="K173" s="287"/>
      <c r="L173" s="287"/>
      <c r="M173" s="287"/>
      <c r="N173" s="287"/>
      <c r="O173" s="287"/>
      <c r="P173" s="287"/>
      <c r="Q173" s="3"/>
      <c r="R173" s="3"/>
      <c r="S173" s="3"/>
      <c r="T173" s="287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2.75" customHeight="1" x14ac:dyDescent="0.3">
      <c r="A174" s="7"/>
      <c r="B174" s="3"/>
      <c r="C174" s="3"/>
      <c r="D174" s="5"/>
      <c r="E174" s="6"/>
      <c r="F174" s="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2.75" customHeight="1" x14ac:dyDescent="0.3">
      <c r="A175" s="7"/>
      <c r="B175" s="3"/>
      <c r="C175" s="3"/>
      <c r="D175" s="5"/>
      <c r="E175" s="6"/>
      <c r="F175" s="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2.75" customHeight="1" x14ac:dyDescent="0.3">
      <c r="A176" s="7"/>
      <c r="B176" s="3"/>
      <c r="C176" s="3"/>
      <c r="D176" s="5"/>
      <c r="E176" s="6"/>
      <c r="F176" s="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12.75" customHeight="1" x14ac:dyDescent="0.3">
      <c r="A177" s="7"/>
      <c r="B177" s="3"/>
      <c r="C177" s="3"/>
      <c r="D177" s="5"/>
      <c r="E177" s="6"/>
      <c r="F177" s="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12.75" customHeight="1" x14ac:dyDescent="0.3">
      <c r="A178" s="7"/>
      <c r="B178" s="3"/>
      <c r="C178" s="3"/>
      <c r="D178" s="5"/>
      <c r="E178" s="6"/>
      <c r="F178" s="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12.75" customHeight="1" x14ac:dyDescent="0.3">
      <c r="A179" s="7"/>
      <c r="B179" s="3"/>
      <c r="C179" s="3"/>
      <c r="D179" s="5"/>
      <c r="E179" s="6"/>
      <c r="F179" s="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12.75" customHeight="1" x14ac:dyDescent="0.3">
      <c r="A180" s="7"/>
      <c r="B180" s="3"/>
      <c r="C180" s="3"/>
      <c r="D180" s="5"/>
      <c r="E180" s="6"/>
      <c r="F180" s="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12.75" customHeight="1" x14ac:dyDescent="0.3">
      <c r="A181" s="7"/>
      <c r="B181" s="3"/>
      <c r="C181" s="3"/>
      <c r="D181" s="5"/>
      <c r="E181" s="6"/>
      <c r="F181" s="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12.75" customHeight="1" x14ac:dyDescent="0.3">
      <c r="A182" s="7"/>
      <c r="B182" s="3"/>
      <c r="C182" s="3"/>
      <c r="D182" s="5"/>
      <c r="E182" s="6"/>
      <c r="F182" s="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12.75" customHeight="1" x14ac:dyDescent="0.3">
      <c r="A183" s="7"/>
      <c r="B183" s="3"/>
      <c r="C183" s="3"/>
      <c r="D183" s="5"/>
      <c r="E183" s="6"/>
      <c r="F183" s="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12.75" customHeight="1" x14ac:dyDescent="0.3">
      <c r="A184" s="7"/>
      <c r="B184" s="3"/>
      <c r="C184" s="3"/>
      <c r="D184" s="5"/>
      <c r="E184" s="6"/>
      <c r="F184" s="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12.75" customHeight="1" x14ac:dyDescent="0.3">
      <c r="A185" s="7"/>
      <c r="B185" s="3"/>
      <c r="C185" s="3"/>
      <c r="D185" s="5"/>
      <c r="E185" s="6"/>
      <c r="F185" s="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12.75" customHeight="1" x14ac:dyDescent="0.3">
      <c r="A186" s="7"/>
      <c r="B186" s="3"/>
      <c r="C186" s="3"/>
      <c r="D186" s="5"/>
      <c r="E186" s="6"/>
      <c r="F186" s="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12.75" customHeight="1" x14ac:dyDescent="0.3">
      <c r="A187" s="7"/>
      <c r="B187" s="3"/>
      <c r="C187" s="3"/>
      <c r="D187" s="5"/>
      <c r="E187" s="6"/>
      <c r="F187" s="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12.75" customHeight="1" x14ac:dyDescent="0.3">
      <c r="A188" s="7"/>
      <c r="B188" s="3"/>
      <c r="C188" s="3"/>
      <c r="D188" s="5"/>
      <c r="E188" s="6"/>
      <c r="F188" s="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12.75" customHeight="1" x14ac:dyDescent="0.3">
      <c r="A189" s="7"/>
      <c r="B189" s="3"/>
      <c r="C189" s="3"/>
      <c r="D189" s="5"/>
      <c r="E189" s="6"/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2.75" customHeight="1" x14ac:dyDescent="0.3">
      <c r="A190" s="7"/>
      <c r="B190" s="3"/>
      <c r="C190" s="3"/>
      <c r="D190" s="5"/>
      <c r="E190" s="6"/>
      <c r="F190" s="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2.75" customHeight="1" x14ac:dyDescent="0.3">
      <c r="A191" s="7"/>
      <c r="B191" s="3"/>
      <c r="C191" s="3"/>
      <c r="D191" s="5"/>
      <c r="E191" s="6"/>
      <c r="F191" s="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2.75" customHeight="1" x14ac:dyDescent="0.3">
      <c r="A192" s="7"/>
      <c r="B192" s="3"/>
      <c r="C192" s="3"/>
      <c r="D192" s="5"/>
      <c r="E192" s="6"/>
      <c r="F192" s="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2.75" customHeight="1" x14ac:dyDescent="0.3">
      <c r="A193" s="7"/>
      <c r="B193" s="3"/>
      <c r="C193" s="3"/>
      <c r="D193" s="5"/>
      <c r="E193" s="6"/>
      <c r="F193" s="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2.75" customHeight="1" x14ac:dyDescent="0.3">
      <c r="A194" s="7"/>
      <c r="B194" s="3"/>
      <c r="C194" s="3"/>
      <c r="D194" s="5"/>
      <c r="E194" s="6"/>
      <c r="F194" s="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2.75" customHeight="1" x14ac:dyDescent="0.3">
      <c r="A195" s="7"/>
      <c r="B195" s="3"/>
      <c r="C195" s="3"/>
      <c r="D195" s="5"/>
      <c r="E195" s="6"/>
      <c r="F195" s="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2.75" customHeight="1" x14ac:dyDescent="0.3">
      <c r="A196" s="7"/>
      <c r="B196" s="3"/>
      <c r="C196" s="3"/>
      <c r="D196" s="5"/>
      <c r="E196" s="6"/>
      <c r="F196" s="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2.75" customHeight="1" x14ac:dyDescent="0.3">
      <c r="A197" s="7"/>
      <c r="B197" s="3"/>
      <c r="C197" s="3"/>
      <c r="D197" s="5"/>
      <c r="E197" s="6"/>
      <c r="F197" s="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2.75" customHeight="1" x14ac:dyDescent="0.3">
      <c r="A198" s="7"/>
      <c r="B198" s="3"/>
      <c r="C198" s="3"/>
      <c r="D198" s="5"/>
      <c r="E198" s="6"/>
      <c r="F198" s="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2.75" customHeight="1" x14ac:dyDescent="0.3">
      <c r="A199" s="7"/>
      <c r="B199" s="3"/>
      <c r="C199" s="3"/>
      <c r="D199" s="5"/>
      <c r="E199" s="6"/>
      <c r="F199" s="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12.75" customHeight="1" x14ac:dyDescent="0.3">
      <c r="A200" s="7"/>
      <c r="B200" s="3"/>
      <c r="C200" s="3"/>
      <c r="D200" s="5"/>
      <c r="E200" s="6"/>
      <c r="F200" s="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2.75" customHeight="1" x14ac:dyDescent="0.3">
      <c r="A201" s="7"/>
      <c r="B201" s="3"/>
      <c r="C201" s="3"/>
      <c r="D201" s="5"/>
      <c r="E201" s="6"/>
      <c r="F201" s="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2.75" customHeight="1" x14ac:dyDescent="0.3">
      <c r="A202" s="7"/>
      <c r="B202" s="3"/>
      <c r="C202" s="3"/>
      <c r="D202" s="5"/>
      <c r="E202" s="6"/>
      <c r="F202" s="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2.75" customHeight="1" x14ac:dyDescent="0.3">
      <c r="A203" s="7"/>
      <c r="B203" s="3"/>
      <c r="C203" s="3"/>
      <c r="D203" s="5"/>
      <c r="E203" s="6"/>
      <c r="F203" s="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2.75" customHeight="1" x14ac:dyDescent="0.3">
      <c r="A204" s="7"/>
      <c r="B204" s="3"/>
      <c r="C204" s="3"/>
      <c r="D204" s="5"/>
      <c r="E204" s="6"/>
      <c r="F204" s="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2.75" customHeight="1" x14ac:dyDescent="0.3">
      <c r="A205" s="7"/>
      <c r="B205" s="3"/>
      <c r="C205" s="3"/>
      <c r="D205" s="5"/>
      <c r="E205" s="6"/>
      <c r="F205" s="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12.75" customHeight="1" x14ac:dyDescent="0.3">
      <c r="A206" s="7"/>
      <c r="B206" s="3"/>
      <c r="C206" s="3"/>
      <c r="D206" s="5"/>
      <c r="E206" s="6"/>
      <c r="F206" s="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12.75" customHeight="1" x14ac:dyDescent="0.3">
      <c r="A207" s="7"/>
      <c r="B207" s="3"/>
      <c r="C207" s="3"/>
      <c r="D207" s="5"/>
      <c r="E207" s="6"/>
      <c r="F207" s="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12.75" customHeight="1" x14ac:dyDescent="0.3">
      <c r="A208" s="7"/>
      <c r="B208" s="3"/>
      <c r="C208" s="3"/>
      <c r="D208" s="5"/>
      <c r="E208" s="6"/>
      <c r="F208" s="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12.75" customHeight="1" x14ac:dyDescent="0.3">
      <c r="A209" s="7"/>
      <c r="B209" s="3"/>
      <c r="C209" s="3"/>
      <c r="D209" s="5"/>
      <c r="E209" s="6"/>
      <c r="F209" s="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12.75" customHeight="1" x14ac:dyDescent="0.3">
      <c r="A210" s="7"/>
      <c r="B210" s="3"/>
      <c r="C210" s="3"/>
      <c r="D210" s="5"/>
      <c r="E210" s="6"/>
      <c r="F210" s="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12.75" customHeight="1" x14ac:dyDescent="0.3">
      <c r="A211" s="7"/>
      <c r="B211" s="3"/>
      <c r="C211" s="3"/>
      <c r="D211" s="5"/>
      <c r="E211" s="6"/>
      <c r="F211" s="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12.75" customHeight="1" x14ac:dyDescent="0.3">
      <c r="A212" s="7"/>
      <c r="B212" s="3"/>
      <c r="C212" s="3"/>
      <c r="D212" s="5"/>
      <c r="E212" s="6"/>
      <c r="F212" s="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12.75" customHeight="1" x14ac:dyDescent="0.3">
      <c r="A213" s="7"/>
      <c r="B213" s="3"/>
      <c r="C213" s="3"/>
      <c r="D213" s="5"/>
      <c r="E213" s="6"/>
      <c r="F213" s="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12.75" customHeight="1" x14ac:dyDescent="0.3">
      <c r="A214" s="7"/>
      <c r="B214" s="3"/>
      <c r="C214" s="3"/>
      <c r="D214" s="5"/>
      <c r="E214" s="6"/>
      <c r="F214" s="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12.75" customHeight="1" x14ac:dyDescent="0.3">
      <c r="A215" s="7"/>
      <c r="B215" s="3"/>
      <c r="C215" s="3"/>
      <c r="D215" s="5"/>
      <c r="E215" s="6"/>
      <c r="F215" s="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2.75" customHeight="1" x14ac:dyDescent="0.3">
      <c r="A216" s="7"/>
      <c r="B216" s="3"/>
      <c r="C216" s="3"/>
      <c r="D216" s="5"/>
      <c r="E216" s="6"/>
      <c r="F216" s="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12.75" customHeight="1" x14ac:dyDescent="0.3">
      <c r="A217" s="7"/>
      <c r="B217" s="3"/>
      <c r="C217" s="3"/>
      <c r="D217" s="5"/>
      <c r="E217" s="6"/>
      <c r="F217" s="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12.75" customHeight="1" x14ac:dyDescent="0.3">
      <c r="A218" s="7"/>
      <c r="B218" s="3"/>
      <c r="C218" s="3"/>
      <c r="D218" s="5"/>
      <c r="E218" s="6"/>
      <c r="F218" s="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12.75" customHeight="1" x14ac:dyDescent="0.3">
      <c r="A219" s="7"/>
      <c r="B219" s="3"/>
      <c r="C219" s="3"/>
      <c r="D219" s="5"/>
      <c r="E219" s="6"/>
      <c r="F219" s="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12.75" customHeight="1" x14ac:dyDescent="0.3">
      <c r="A220" s="7"/>
      <c r="B220" s="3"/>
      <c r="C220" s="3"/>
      <c r="D220" s="5"/>
      <c r="E220" s="6"/>
      <c r="F220" s="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12.75" customHeight="1" x14ac:dyDescent="0.3">
      <c r="A221" s="7"/>
      <c r="B221" s="3"/>
      <c r="C221" s="3"/>
      <c r="D221" s="5"/>
      <c r="E221" s="6"/>
      <c r="F221" s="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12.75" customHeight="1" x14ac:dyDescent="0.3">
      <c r="A222" s="7"/>
      <c r="B222" s="3"/>
      <c r="C222" s="3"/>
      <c r="D222" s="5"/>
      <c r="E222" s="6"/>
      <c r="F222" s="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t="12.75" customHeight="1" x14ac:dyDescent="0.3">
      <c r="A223" s="7"/>
      <c r="B223" s="3"/>
      <c r="C223" s="3"/>
      <c r="D223" s="5"/>
      <c r="E223" s="6"/>
      <c r="F223" s="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12.75" customHeight="1" x14ac:dyDescent="0.3">
      <c r="A224" s="7"/>
      <c r="B224" s="3"/>
      <c r="C224" s="3"/>
      <c r="D224" s="5"/>
      <c r="E224" s="6"/>
      <c r="F224" s="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12.75" customHeight="1" x14ac:dyDescent="0.3">
      <c r="A225" s="7"/>
      <c r="B225" s="3"/>
      <c r="C225" s="3"/>
      <c r="D225" s="5"/>
      <c r="E225" s="6"/>
      <c r="F225" s="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12.75" customHeight="1" x14ac:dyDescent="0.3">
      <c r="A226" s="7"/>
      <c r="B226" s="3"/>
      <c r="C226" s="3"/>
      <c r="D226" s="5"/>
      <c r="E226" s="6"/>
      <c r="F226" s="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12.75" customHeight="1" x14ac:dyDescent="0.3">
      <c r="A227" s="7"/>
      <c r="B227" s="3"/>
      <c r="C227" s="3"/>
      <c r="D227" s="5"/>
      <c r="E227" s="6"/>
      <c r="F227" s="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t="12.75" customHeight="1" x14ac:dyDescent="0.3">
      <c r="A228" s="7"/>
      <c r="B228" s="3"/>
      <c r="C228" s="3"/>
      <c r="D228" s="5"/>
      <c r="E228" s="6"/>
      <c r="F228" s="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2.75" customHeight="1" x14ac:dyDescent="0.3">
      <c r="A229" s="7"/>
      <c r="B229" s="3"/>
      <c r="C229" s="3"/>
      <c r="D229" s="5"/>
      <c r="E229" s="6"/>
      <c r="F229" s="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2.75" customHeight="1" x14ac:dyDescent="0.3">
      <c r="A230" s="7"/>
      <c r="B230" s="3"/>
      <c r="C230" s="3"/>
      <c r="D230" s="5"/>
      <c r="E230" s="6"/>
      <c r="F230" s="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2.75" customHeight="1" x14ac:dyDescent="0.3">
      <c r="A231" s="7"/>
      <c r="B231" s="3"/>
      <c r="C231" s="3"/>
      <c r="D231" s="5"/>
      <c r="E231" s="6"/>
      <c r="F231" s="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2.75" customHeight="1" x14ac:dyDescent="0.3">
      <c r="A232" s="7"/>
      <c r="B232" s="3"/>
      <c r="C232" s="3"/>
      <c r="D232" s="5"/>
      <c r="E232" s="6"/>
      <c r="F232" s="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2.75" customHeight="1" x14ac:dyDescent="0.3">
      <c r="A233" s="7"/>
      <c r="B233" s="3"/>
      <c r="C233" s="3"/>
      <c r="D233" s="5"/>
      <c r="E233" s="6"/>
      <c r="F233" s="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2.75" customHeight="1" x14ac:dyDescent="0.3">
      <c r="A234" s="7"/>
      <c r="B234" s="3"/>
      <c r="C234" s="3"/>
      <c r="D234" s="5"/>
      <c r="E234" s="6"/>
      <c r="F234" s="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2.75" customHeight="1" x14ac:dyDescent="0.3">
      <c r="A235" s="7"/>
      <c r="B235" s="3"/>
      <c r="C235" s="3"/>
      <c r="D235" s="5"/>
      <c r="E235" s="6"/>
      <c r="F235" s="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2.75" customHeight="1" x14ac:dyDescent="0.3">
      <c r="A236" s="7"/>
      <c r="B236" s="3"/>
      <c r="C236" s="3"/>
      <c r="D236" s="5"/>
      <c r="E236" s="6"/>
      <c r="F236" s="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2.75" customHeight="1" x14ac:dyDescent="0.3">
      <c r="A237" s="7"/>
      <c r="B237" s="3"/>
      <c r="C237" s="3"/>
      <c r="D237" s="5"/>
      <c r="E237" s="6"/>
      <c r="F237" s="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2.75" customHeight="1" x14ac:dyDescent="0.3">
      <c r="A238" s="7"/>
      <c r="B238" s="3"/>
      <c r="C238" s="3"/>
      <c r="D238" s="5"/>
      <c r="E238" s="6"/>
      <c r="F238" s="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2.75" customHeight="1" x14ac:dyDescent="0.3">
      <c r="A239" s="7"/>
      <c r="B239" s="3"/>
      <c r="C239" s="3"/>
      <c r="D239" s="5"/>
      <c r="E239" s="6"/>
      <c r="F239" s="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t="12.75" customHeight="1" x14ac:dyDescent="0.3">
      <c r="A240" s="7"/>
      <c r="B240" s="3"/>
      <c r="C240" s="3"/>
      <c r="D240" s="5"/>
      <c r="E240" s="6"/>
      <c r="F240" s="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2.75" customHeight="1" x14ac:dyDescent="0.3">
      <c r="A241" s="7"/>
      <c r="B241" s="3"/>
      <c r="C241" s="3"/>
      <c r="D241" s="5"/>
      <c r="E241" s="6"/>
      <c r="F241" s="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t="12.75" customHeight="1" x14ac:dyDescent="0.3">
      <c r="A242" s="7"/>
      <c r="B242" s="3"/>
      <c r="C242" s="3"/>
      <c r="D242" s="5"/>
      <c r="E242" s="6"/>
      <c r="F242" s="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2.75" customHeight="1" x14ac:dyDescent="0.3">
      <c r="A243" s="7"/>
      <c r="B243" s="3"/>
      <c r="C243" s="3"/>
      <c r="D243" s="5"/>
      <c r="E243" s="6"/>
      <c r="F243" s="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2.75" customHeight="1" x14ac:dyDescent="0.3">
      <c r="A244" s="7"/>
      <c r="B244" s="3"/>
      <c r="C244" s="3"/>
      <c r="D244" s="5"/>
      <c r="E244" s="6"/>
      <c r="F244" s="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2.75" customHeight="1" x14ac:dyDescent="0.3">
      <c r="A245" s="7"/>
      <c r="B245" s="3"/>
      <c r="C245" s="3"/>
      <c r="D245" s="5"/>
      <c r="E245" s="6"/>
      <c r="F245" s="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2.75" customHeight="1" x14ac:dyDescent="0.3">
      <c r="A246" s="7"/>
      <c r="B246" s="3"/>
      <c r="C246" s="3"/>
      <c r="D246" s="5"/>
      <c r="E246" s="6"/>
      <c r="F246" s="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2.75" customHeight="1" x14ac:dyDescent="0.3">
      <c r="A247" s="7"/>
      <c r="B247" s="3"/>
      <c r="C247" s="3"/>
      <c r="D247" s="5"/>
      <c r="E247" s="6"/>
      <c r="F247" s="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2.75" customHeight="1" x14ac:dyDescent="0.3">
      <c r="A248" s="7"/>
      <c r="B248" s="3"/>
      <c r="C248" s="3"/>
      <c r="D248" s="5"/>
      <c r="E248" s="6"/>
      <c r="F248" s="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2.75" customHeight="1" x14ac:dyDescent="0.3">
      <c r="A249" s="7"/>
      <c r="B249" s="3"/>
      <c r="C249" s="3"/>
      <c r="D249" s="5"/>
      <c r="E249" s="6"/>
      <c r="F249" s="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2.75" customHeight="1" x14ac:dyDescent="0.3">
      <c r="A250" s="7"/>
      <c r="B250" s="3"/>
      <c r="C250" s="3"/>
      <c r="D250" s="5"/>
      <c r="E250" s="6"/>
      <c r="F250" s="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2.75" customHeight="1" x14ac:dyDescent="0.3">
      <c r="A251" s="7"/>
      <c r="B251" s="3"/>
      <c r="C251" s="3"/>
      <c r="D251" s="5"/>
      <c r="E251" s="6"/>
      <c r="F251" s="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2.75" customHeight="1" x14ac:dyDescent="0.3">
      <c r="A252" s="7"/>
      <c r="B252" s="3"/>
      <c r="C252" s="3"/>
      <c r="D252" s="5"/>
      <c r="E252" s="6"/>
      <c r="F252" s="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2.75" customHeight="1" x14ac:dyDescent="0.3">
      <c r="A253" s="7"/>
      <c r="B253" s="3"/>
      <c r="C253" s="3"/>
      <c r="D253" s="5"/>
      <c r="E253" s="6"/>
      <c r="F253" s="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2.75" customHeight="1" x14ac:dyDescent="0.3">
      <c r="A254" s="7"/>
      <c r="B254" s="3"/>
      <c r="C254" s="3"/>
      <c r="D254" s="5"/>
      <c r="E254" s="6"/>
      <c r="F254" s="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2.75" customHeight="1" x14ac:dyDescent="0.3">
      <c r="A255" s="7"/>
      <c r="B255" s="3"/>
      <c r="C255" s="3"/>
      <c r="D255" s="5"/>
      <c r="E255" s="6"/>
      <c r="F255" s="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2.75" customHeight="1" x14ac:dyDescent="0.3">
      <c r="A256" s="7"/>
      <c r="B256" s="3"/>
      <c r="C256" s="3"/>
      <c r="D256" s="5"/>
      <c r="E256" s="6"/>
      <c r="F256" s="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2.75" customHeight="1" x14ac:dyDescent="0.3">
      <c r="A257" s="7"/>
      <c r="B257" s="3"/>
      <c r="C257" s="3"/>
      <c r="D257" s="5"/>
      <c r="E257" s="6"/>
      <c r="F257" s="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2.75" customHeight="1" x14ac:dyDescent="0.3">
      <c r="A258" s="7"/>
      <c r="B258" s="3"/>
      <c r="C258" s="3"/>
      <c r="D258" s="5"/>
      <c r="E258" s="6"/>
      <c r="F258" s="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2.75" customHeight="1" x14ac:dyDescent="0.3">
      <c r="A259" s="7"/>
      <c r="B259" s="3"/>
      <c r="C259" s="3"/>
      <c r="D259" s="5"/>
      <c r="E259" s="6"/>
      <c r="F259" s="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2.75" customHeight="1" x14ac:dyDescent="0.3">
      <c r="A260" s="7"/>
      <c r="B260" s="3"/>
      <c r="C260" s="3"/>
      <c r="D260" s="5"/>
      <c r="E260" s="6"/>
      <c r="F260" s="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2.75" customHeight="1" x14ac:dyDescent="0.3">
      <c r="A261" s="7"/>
      <c r="B261" s="3"/>
      <c r="C261" s="3"/>
      <c r="D261" s="5"/>
      <c r="E261" s="6"/>
      <c r="F261" s="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2.75" customHeight="1" x14ac:dyDescent="0.3">
      <c r="A262" s="7"/>
      <c r="B262" s="3"/>
      <c r="C262" s="3"/>
      <c r="D262" s="5"/>
      <c r="E262" s="6"/>
      <c r="F262" s="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2.75" customHeight="1" x14ac:dyDescent="0.3">
      <c r="A263" s="7"/>
      <c r="B263" s="3"/>
      <c r="C263" s="3"/>
      <c r="D263" s="5"/>
      <c r="E263" s="6"/>
      <c r="F263" s="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2.75" customHeight="1" x14ac:dyDescent="0.3">
      <c r="A264" s="7"/>
      <c r="B264" s="3"/>
      <c r="C264" s="3"/>
      <c r="D264" s="5"/>
      <c r="E264" s="6"/>
      <c r="F264" s="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2.75" customHeight="1" x14ac:dyDescent="0.3">
      <c r="A265" s="7"/>
      <c r="B265" s="3"/>
      <c r="C265" s="3"/>
      <c r="D265" s="5"/>
      <c r="E265" s="6"/>
      <c r="F265" s="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2.75" customHeight="1" x14ac:dyDescent="0.3">
      <c r="A266" s="7"/>
      <c r="B266" s="3"/>
      <c r="C266" s="3"/>
      <c r="D266" s="5"/>
      <c r="E266" s="6"/>
      <c r="F266" s="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2.75" customHeight="1" x14ac:dyDescent="0.3">
      <c r="A267" s="7"/>
      <c r="B267" s="3"/>
      <c r="C267" s="3"/>
      <c r="D267" s="5"/>
      <c r="E267" s="6"/>
      <c r="F267" s="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2.75" customHeight="1" x14ac:dyDescent="0.3">
      <c r="A268" s="7"/>
      <c r="B268" s="3"/>
      <c r="C268" s="3"/>
      <c r="D268" s="5"/>
      <c r="E268" s="6"/>
      <c r="F268" s="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2.75" customHeight="1" x14ac:dyDescent="0.3">
      <c r="A269" s="7"/>
      <c r="B269" s="3"/>
      <c r="C269" s="3"/>
      <c r="D269" s="5"/>
      <c r="E269" s="6"/>
      <c r="F269" s="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2.75" customHeight="1" x14ac:dyDescent="0.3">
      <c r="A270" s="7"/>
      <c r="B270" s="3"/>
      <c r="C270" s="3"/>
      <c r="D270" s="5"/>
      <c r="E270" s="6"/>
      <c r="F270" s="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2.75" customHeight="1" x14ac:dyDescent="0.3">
      <c r="A271" s="7"/>
      <c r="B271" s="3"/>
      <c r="C271" s="3"/>
      <c r="D271" s="5"/>
      <c r="E271" s="6"/>
      <c r="F271" s="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2.75" customHeight="1" x14ac:dyDescent="0.3">
      <c r="A272" s="7"/>
      <c r="B272" s="3"/>
      <c r="C272" s="3"/>
      <c r="D272" s="5"/>
      <c r="E272" s="6"/>
      <c r="F272" s="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2.75" customHeight="1" x14ac:dyDescent="0.3">
      <c r="A273" s="7"/>
      <c r="B273" s="3"/>
      <c r="C273" s="3"/>
      <c r="D273" s="5"/>
      <c r="E273" s="6"/>
      <c r="F273" s="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2.75" customHeight="1" x14ac:dyDescent="0.3">
      <c r="A274" s="7"/>
      <c r="B274" s="3"/>
      <c r="C274" s="3"/>
      <c r="D274" s="5"/>
      <c r="E274" s="6"/>
      <c r="F274" s="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2.75" customHeight="1" x14ac:dyDescent="0.3">
      <c r="A275" s="7"/>
      <c r="B275" s="3"/>
      <c r="C275" s="3"/>
      <c r="D275" s="5"/>
      <c r="E275" s="6"/>
      <c r="F275" s="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2.75" customHeight="1" x14ac:dyDescent="0.3">
      <c r="A276" s="7"/>
      <c r="B276" s="3"/>
      <c r="C276" s="3"/>
      <c r="D276" s="5"/>
      <c r="E276" s="6"/>
      <c r="F276" s="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2.75" customHeight="1" x14ac:dyDescent="0.3">
      <c r="A277" s="7"/>
      <c r="B277" s="3"/>
      <c r="C277" s="3"/>
      <c r="D277" s="5"/>
      <c r="E277" s="6"/>
      <c r="F277" s="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2.75" customHeight="1" x14ac:dyDescent="0.3">
      <c r="A278" s="7"/>
      <c r="B278" s="3"/>
      <c r="C278" s="3"/>
      <c r="D278" s="5"/>
      <c r="E278" s="6"/>
      <c r="F278" s="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2.75" customHeight="1" x14ac:dyDescent="0.3">
      <c r="A279" s="7"/>
      <c r="B279" s="3"/>
      <c r="C279" s="3"/>
      <c r="D279" s="5"/>
      <c r="E279" s="6"/>
      <c r="F279" s="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2.75" customHeight="1" x14ac:dyDescent="0.3">
      <c r="A280" s="7"/>
      <c r="B280" s="3"/>
      <c r="C280" s="3"/>
      <c r="D280" s="5"/>
      <c r="E280" s="6"/>
      <c r="F280" s="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2.75" customHeight="1" x14ac:dyDescent="0.3">
      <c r="A281" s="7"/>
      <c r="B281" s="3"/>
      <c r="C281" s="3"/>
      <c r="D281" s="5"/>
      <c r="E281" s="6"/>
      <c r="F281" s="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2.75" customHeight="1" x14ac:dyDescent="0.3">
      <c r="A282" s="7"/>
      <c r="B282" s="3"/>
      <c r="C282" s="3"/>
      <c r="D282" s="5"/>
      <c r="E282" s="6"/>
      <c r="F282" s="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2.75" customHeight="1" x14ac:dyDescent="0.3">
      <c r="A283" s="7"/>
      <c r="B283" s="3"/>
      <c r="C283" s="3"/>
      <c r="D283" s="5"/>
      <c r="E283" s="6"/>
      <c r="F283" s="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2.75" customHeight="1" x14ac:dyDescent="0.3">
      <c r="A284" s="7"/>
      <c r="B284" s="3"/>
      <c r="C284" s="3"/>
      <c r="D284" s="5"/>
      <c r="E284" s="6"/>
      <c r="F284" s="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2.75" customHeight="1" x14ac:dyDescent="0.3">
      <c r="A285" s="7"/>
      <c r="B285" s="3"/>
      <c r="C285" s="3"/>
      <c r="D285" s="5"/>
      <c r="E285" s="6"/>
      <c r="F285" s="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2.75" customHeight="1" x14ac:dyDescent="0.3">
      <c r="A286" s="7"/>
      <c r="B286" s="3"/>
      <c r="C286" s="3"/>
      <c r="D286" s="5"/>
      <c r="E286" s="6"/>
      <c r="F286" s="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2.75" customHeight="1" x14ac:dyDescent="0.3">
      <c r="A287" s="7"/>
      <c r="B287" s="3"/>
      <c r="C287" s="3"/>
      <c r="D287" s="5"/>
      <c r="E287" s="6"/>
      <c r="F287" s="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2.75" customHeight="1" x14ac:dyDescent="0.3">
      <c r="A288" s="7"/>
      <c r="B288" s="3"/>
      <c r="C288" s="3"/>
      <c r="D288" s="5"/>
      <c r="E288" s="6"/>
      <c r="F288" s="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2.75" customHeight="1" x14ac:dyDescent="0.3">
      <c r="A289" s="7"/>
      <c r="B289" s="3"/>
      <c r="C289" s="3"/>
      <c r="D289" s="5"/>
      <c r="E289" s="6"/>
      <c r="F289" s="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2.75" customHeight="1" x14ac:dyDescent="0.3">
      <c r="A290" s="7"/>
      <c r="B290" s="3"/>
      <c r="C290" s="3"/>
      <c r="D290" s="5"/>
      <c r="E290" s="6"/>
      <c r="F290" s="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2.75" customHeight="1" x14ac:dyDescent="0.3">
      <c r="A291" s="7"/>
      <c r="B291" s="3"/>
      <c r="C291" s="3"/>
      <c r="D291" s="5"/>
      <c r="E291" s="6"/>
      <c r="F291" s="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2.75" customHeight="1" x14ac:dyDescent="0.3">
      <c r="A292" s="7"/>
      <c r="B292" s="3"/>
      <c r="C292" s="3"/>
      <c r="D292" s="5"/>
      <c r="E292" s="6"/>
      <c r="F292" s="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2.75" customHeight="1" x14ac:dyDescent="0.3">
      <c r="A293" s="7"/>
      <c r="B293" s="3"/>
      <c r="C293" s="3"/>
      <c r="D293" s="5"/>
      <c r="E293" s="6"/>
      <c r="F293" s="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2.75" customHeight="1" x14ac:dyDescent="0.3">
      <c r="A294" s="7"/>
      <c r="B294" s="3"/>
      <c r="C294" s="3"/>
      <c r="D294" s="5"/>
      <c r="E294" s="6"/>
      <c r="F294" s="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2.75" customHeight="1" x14ac:dyDescent="0.3">
      <c r="A295" s="7"/>
      <c r="B295" s="3"/>
      <c r="C295" s="3"/>
      <c r="D295" s="5"/>
      <c r="E295" s="6"/>
      <c r="F295" s="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2.75" customHeight="1" x14ac:dyDescent="0.3">
      <c r="A296" s="7"/>
      <c r="B296" s="3"/>
      <c r="C296" s="3"/>
      <c r="D296" s="5"/>
      <c r="E296" s="6"/>
      <c r="F296" s="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2.75" customHeight="1" x14ac:dyDescent="0.3">
      <c r="A297" s="7"/>
      <c r="B297" s="3"/>
      <c r="C297" s="3"/>
      <c r="D297" s="5"/>
      <c r="E297" s="6"/>
      <c r="F297" s="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2.75" customHeight="1" x14ac:dyDescent="0.3">
      <c r="A298" s="7"/>
      <c r="B298" s="3"/>
      <c r="C298" s="3"/>
      <c r="D298" s="5"/>
      <c r="E298" s="6"/>
      <c r="F298" s="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2.75" customHeight="1" x14ac:dyDescent="0.3">
      <c r="A299" s="7"/>
      <c r="B299" s="3"/>
      <c r="C299" s="3"/>
      <c r="D299" s="5"/>
      <c r="E299" s="6"/>
      <c r="F299" s="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2.75" customHeight="1" x14ac:dyDescent="0.3">
      <c r="A300" s="7"/>
      <c r="B300" s="3"/>
      <c r="C300" s="3"/>
      <c r="D300" s="5"/>
      <c r="E300" s="6"/>
      <c r="F300" s="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2.75" customHeight="1" x14ac:dyDescent="0.3">
      <c r="A301" s="7"/>
      <c r="B301" s="3"/>
      <c r="C301" s="3"/>
      <c r="D301" s="5"/>
      <c r="E301" s="6"/>
      <c r="F301" s="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2.75" customHeight="1" x14ac:dyDescent="0.3">
      <c r="A302" s="7"/>
      <c r="B302" s="3"/>
      <c r="C302" s="3"/>
      <c r="D302" s="5"/>
      <c r="E302" s="6"/>
      <c r="F302" s="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2.75" customHeight="1" x14ac:dyDescent="0.3">
      <c r="A303" s="7"/>
      <c r="B303" s="3"/>
      <c r="C303" s="3"/>
      <c r="D303" s="5"/>
      <c r="E303" s="6"/>
      <c r="F303" s="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2.75" customHeight="1" x14ac:dyDescent="0.3">
      <c r="A304" s="7"/>
      <c r="B304" s="3"/>
      <c r="C304" s="3"/>
      <c r="D304" s="5"/>
      <c r="E304" s="6"/>
      <c r="F304" s="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2.75" customHeight="1" x14ac:dyDescent="0.3">
      <c r="A305" s="7"/>
      <c r="B305" s="3"/>
      <c r="C305" s="3"/>
      <c r="D305" s="5"/>
      <c r="E305" s="6"/>
      <c r="F305" s="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2.75" customHeight="1" x14ac:dyDescent="0.3">
      <c r="A306" s="7"/>
      <c r="B306" s="3"/>
      <c r="C306" s="3"/>
      <c r="D306" s="5"/>
      <c r="E306" s="6"/>
      <c r="F306" s="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2.75" customHeight="1" x14ac:dyDescent="0.3">
      <c r="A307" s="7"/>
      <c r="B307" s="3"/>
      <c r="C307" s="3"/>
      <c r="D307" s="5"/>
      <c r="E307" s="6"/>
      <c r="F307" s="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2.75" customHeight="1" x14ac:dyDescent="0.3">
      <c r="A308" s="7"/>
      <c r="B308" s="3"/>
      <c r="C308" s="3"/>
      <c r="D308" s="5"/>
      <c r="E308" s="6"/>
      <c r="F308" s="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2.75" customHeight="1" x14ac:dyDescent="0.3">
      <c r="A309" s="7"/>
      <c r="B309" s="3"/>
      <c r="C309" s="3"/>
      <c r="D309" s="5"/>
      <c r="E309" s="6"/>
      <c r="F309" s="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2.75" customHeight="1" x14ac:dyDescent="0.3">
      <c r="A310" s="7"/>
      <c r="B310" s="3"/>
      <c r="C310" s="3"/>
      <c r="D310" s="5"/>
      <c r="E310" s="6"/>
      <c r="F310" s="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2.75" customHeight="1" x14ac:dyDescent="0.3">
      <c r="A311" s="7"/>
      <c r="B311" s="3"/>
      <c r="C311" s="3"/>
      <c r="D311" s="5"/>
      <c r="E311" s="6"/>
      <c r="F311" s="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2.75" customHeight="1" x14ac:dyDescent="0.3">
      <c r="A312" s="7"/>
      <c r="B312" s="3"/>
      <c r="C312" s="3"/>
      <c r="D312" s="5"/>
      <c r="E312" s="6"/>
      <c r="F312" s="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2.75" customHeight="1" x14ac:dyDescent="0.3">
      <c r="A313" s="7"/>
      <c r="B313" s="3"/>
      <c r="C313" s="3"/>
      <c r="D313" s="5"/>
      <c r="E313" s="6"/>
      <c r="F313" s="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2.75" customHeight="1" x14ac:dyDescent="0.3">
      <c r="A314" s="7"/>
      <c r="B314" s="3"/>
      <c r="C314" s="3"/>
      <c r="D314" s="5"/>
      <c r="E314" s="6"/>
      <c r="F314" s="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2.75" customHeight="1" x14ac:dyDescent="0.3">
      <c r="A315" s="7"/>
      <c r="B315" s="3"/>
      <c r="C315" s="3"/>
      <c r="D315" s="5"/>
      <c r="E315" s="6"/>
      <c r="F315" s="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2.75" customHeight="1" x14ac:dyDescent="0.3">
      <c r="A316" s="7"/>
      <c r="B316" s="3"/>
      <c r="C316" s="3"/>
      <c r="D316" s="5"/>
      <c r="E316" s="6"/>
      <c r="F316" s="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2.75" customHeight="1" x14ac:dyDescent="0.3">
      <c r="A317" s="7"/>
      <c r="B317" s="3"/>
      <c r="C317" s="3"/>
      <c r="D317" s="5"/>
      <c r="E317" s="6"/>
      <c r="F317" s="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2.75" customHeight="1" x14ac:dyDescent="0.3">
      <c r="A318" s="7"/>
      <c r="B318" s="3"/>
      <c r="C318" s="3"/>
      <c r="D318" s="5"/>
      <c r="E318" s="6"/>
      <c r="F318" s="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2.75" customHeight="1" x14ac:dyDescent="0.3">
      <c r="A319" s="7"/>
      <c r="B319" s="3"/>
      <c r="C319" s="3"/>
      <c r="D319" s="5"/>
      <c r="E319" s="6"/>
      <c r="F319" s="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2.75" customHeight="1" x14ac:dyDescent="0.3">
      <c r="A320" s="7"/>
      <c r="B320" s="3"/>
      <c r="C320" s="3"/>
      <c r="D320" s="5"/>
      <c r="E320" s="6"/>
      <c r="F320" s="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2.75" customHeight="1" x14ac:dyDescent="0.3">
      <c r="A321" s="7"/>
      <c r="B321" s="3"/>
      <c r="C321" s="3"/>
      <c r="D321" s="5"/>
      <c r="E321" s="6"/>
      <c r="F321" s="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2.75" customHeight="1" x14ac:dyDescent="0.3">
      <c r="A322" s="7"/>
      <c r="B322" s="3"/>
      <c r="C322" s="3"/>
      <c r="D322" s="5"/>
      <c r="E322" s="6"/>
      <c r="F322" s="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2.75" customHeight="1" x14ac:dyDescent="0.3">
      <c r="A323" s="7"/>
      <c r="B323" s="3"/>
      <c r="C323" s="3"/>
      <c r="D323" s="5"/>
      <c r="E323" s="6"/>
      <c r="F323" s="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2.75" customHeight="1" x14ac:dyDescent="0.3">
      <c r="A324" s="7"/>
      <c r="B324" s="3"/>
      <c r="C324" s="3"/>
      <c r="D324" s="5"/>
      <c r="E324" s="6"/>
      <c r="F324" s="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2.75" customHeight="1" x14ac:dyDescent="0.3">
      <c r="A325" s="7"/>
      <c r="B325" s="3"/>
      <c r="C325" s="3"/>
      <c r="D325" s="5"/>
      <c r="E325" s="6"/>
      <c r="F325" s="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2.75" customHeight="1" x14ac:dyDescent="0.3">
      <c r="A326" s="7"/>
      <c r="B326" s="3"/>
      <c r="C326" s="3"/>
      <c r="D326" s="5"/>
      <c r="E326" s="6"/>
      <c r="F326" s="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2.75" customHeight="1" x14ac:dyDescent="0.3">
      <c r="A327" s="7"/>
      <c r="B327" s="3"/>
      <c r="C327" s="3"/>
      <c r="D327" s="5"/>
      <c r="E327" s="6"/>
      <c r="F327" s="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2.75" customHeight="1" x14ac:dyDescent="0.3">
      <c r="A328" s="7"/>
      <c r="B328" s="3"/>
      <c r="C328" s="3"/>
      <c r="D328" s="5"/>
      <c r="E328" s="6"/>
      <c r="F328" s="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2.75" customHeight="1" x14ac:dyDescent="0.3">
      <c r="A329" s="7"/>
      <c r="B329" s="3"/>
      <c r="C329" s="3"/>
      <c r="D329" s="5"/>
      <c r="E329" s="6"/>
      <c r="F329" s="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2.75" customHeight="1" x14ac:dyDescent="0.3">
      <c r="A330" s="7"/>
      <c r="B330" s="3"/>
      <c r="C330" s="3"/>
      <c r="D330" s="5"/>
      <c r="E330" s="6"/>
      <c r="F330" s="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2.75" customHeight="1" x14ac:dyDescent="0.3">
      <c r="A331" s="7"/>
      <c r="B331" s="3"/>
      <c r="C331" s="3"/>
      <c r="D331" s="5"/>
      <c r="E331" s="6"/>
      <c r="F331" s="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2.75" customHeight="1" x14ac:dyDescent="0.3">
      <c r="A332" s="7"/>
      <c r="B332" s="3"/>
      <c r="C332" s="3"/>
      <c r="D332" s="5"/>
      <c r="E332" s="6"/>
      <c r="F332" s="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2.75" customHeight="1" x14ac:dyDescent="0.3">
      <c r="A333" s="7"/>
      <c r="B333" s="3"/>
      <c r="C333" s="3"/>
      <c r="D333" s="5"/>
      <c r="E333" s="6"/>
      <c r="F333" s="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2.75" customHeight="1" x14ac:dyDescent="0.3">
      <c r="A334" s="7"/>
      <c r="B334" s="3"/>
      <c r="C334" s="3"/>
      <c r="D334" s="5"/>
      <c r="E334" s="6"/>
      <c r="F334" s="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2.75" customHeight="1" x14ac:dyDescent="0.3">
      <c r="A335" s="7"/>
      <c r="B335" s="3"/>
      <c r="C335" s="3"/>
      <c r="D335" s="5"/>
      <c r="E335" s="6"/>
      <c r="F335" s="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2.75" customHeight="1" x14ac:dyDescent="0.3">
      <c r="A336" s="7"/>
      <c r="B336" s="3"/>
      <c r="C336" s="3"/>
      <c r="D336" s="5"/>
      <c r="E336" s="6"/>
      <c r="F336" s="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2.75" customHeight="1" x14ac:dyDescent="0.3">
      <c r="A337" s="7"/>
      <c r="B337" s="3"/>
      <c r="C337" s="3"/>
      <c r="D337" s="5"/>
      <c r="E337" s="6"/>
      <c r="F337" s="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2.75" customHeight="1" x14ac:dyDescent="0.3">
      <c r="A338" s="7"/>
      <c r="B338" s="3"/>
      <c r="C338" s="3"/>
      <c r="D338" s="5"/>
      <c r="E338" s="6"/>
      <c r="F338" s="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2.75" customHeight="1" x14ac:dyDescent="0.3">
      <c r="A339" s="7"/>
      <c r="B339" s="3"/>
      <c r="C339" s="3"/>
      <c r="D339" s="5"/>
      <c r="E339" s="6"/>
      <c r="F339" s="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2.75" customHeight="1" x14ac:dyDescent="0.3">
      <c r="A340" s="7"/>
      <c r="B340" s="3"/>
      <c r="C340" s="3"/>
      <c r="D340" s="5"/>
      <c r="E340" s="6"/>
      <c r="F340" s="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2.75" customHeight="1" x14ac:dyDescent="0.3">
      <c r="A341" s="7"/>
      <c r="B341" s="3"/>
      <c r="C341" s="3"/>
      <c r="D341" s="5"/>
      <c r="E341" s="6"/>
      <c r="F341" s="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2.75" customHeight="1" x14ac:dyDescent="0.3">
      <c r="A342" s="7"/>
      <c r="B342" s="3"/>
      <c r="C342" s="3"/>
      <c r="D342" s="5"/>
      <c r="E342" s="6"/>
      <c r="F342" s="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2.75" customHeight="1" x14ac:dyDescent="0.3">
      <c r="A343" s="7"/>
      <c r="B343" s="3"/>
      <c r="C343" s="3"/>
      <c r="D343" s="5"/>
      <c r="E343" s="6"/>
      <c r="F343" s="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2.75" customHeight="1" x14ac:dyDescent="0.3">
      <c r="A344" s="7"/>
      <c r="B344" s="3"/>
      <c r="C344" s="3"/>
      <c r="D344" s="5"/>
      <c r="E344" s="6"/>
      <c r="F344" s="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2.75" customHeight="1" x14ac:dyDescent="0.3">
      <c r="A345" s="7"/>
      <c r="B345" s="3"/>
      <c r="C345" s="3"/>
      <c r="D345" s="5"/>
      <c r="E345" s="6"/>
      <c r="F345" s="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2.75" customHeight="1" x14ac:dyDescent="0.3">
      <c r="A346" s="7"/>
      <c r="B346" s="3"/>
      <c r="C346" s="3"/>
      <c r="D346" s="5"/>
      <c r="E346" s="6"/>
      <c r="F346" s="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2.75" customHeight="1" x14ac:dyDescent="0.3">
      <c r="A347" s="7"/>
      <c r="B347" s="3"/>
      <c r="C347" s="3"/>
      <c r="D347" s="5"/>
      <c r="E347" s="6"/>
      <c r="F347" s="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2.75" customHeight="1" x14ac:dyDescent="0.3">
      <c r="A348" s="7"/>
      <c r="B348" s="3"/>
      <c r="C348" s="3"/>
      <c r="D348" s="5"/>
      <c r="E348" s="6"/>
      <c r="F348" s="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2.75" customHeight="1" x14ac:dyDescent="0.3">
      <c r="A349" s="7"/>
      <c r="B349" s="3"/>
      <c r="C349" s="3"/>
      <c r="D349" s="5"/>
      <c r="E349" s="6"/>
      <c r="F349" s="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2.75" customHeight="1" x14ac:dyDescent="0.3">
      <c r="A350" s="7"/>
      <c r="B350" s="3"/>
      <c r="C350" s="3"/>
      <c r="D350" s="5"/>
      <c r="E350" s="6"/>
      <c r="F350" s="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2.75" customHeight="1" x14ac:dyDescent="0.3">
      <c r="A351" s="7"/>
      <c r="B351" s="3"/>
      <c r="C351" s="3"/>
      <c r="D351" s="5"/>
      <c r="E351" s="6"/>
      <c r="F351" s="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2.75" customHeight="1" x14ac:dyDescent="0.3">
      <c r="A352" s="7"/>
      <c r="B352" s="3"/>
      <c r="C352" s="3"/>
      <c r="D352" s="5"/>
      <c r="E352" s="6"/>
      <c r="F352" s="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2.75" customHeight="1" x14ac:dyDescent="0.3">
      <c r="A353" s="7"/>
      <c r="B353" s="3"/>
      <c r="C353" s="3"/>
      <c r="D353" s="5"/>
      <c r="E353" s="6"/>
      <c r="F353" s="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2.75" customHeight="1" x14ac:dyDescent="0.3">
      <c r="A354" s="7"/>
      <c r="B354" s="3"/>
      <c r="C354" s="3"/>
      <c r="D354" s="5"/>
      <c r="E354" s="6"/>
      <c r="F354" s="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2.75" customHeight="1" x14ac:dyDescent="0.3">
      <c r="A355" s="7"/>
      <c r="B355" s="3"/>
      <c r="C355" s="3"/>
      <c r="D355" s="5"/>
      <c r="E355" s="6"/>
      <c r="F355" s="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2.75" customHeight="1" x14ac:dyDescent="0.3">
      <c r="A356" s="7"/>
      <c r="B356" s="3"/>
      <c r="C356" s="3"/>
      <c r="D356" s="5"/>
      <c r="E356" s="6"/>
      <c r="F356" s="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2.75" customHeight="1" x14ac:dyDescent="0.3">
      <c r="A357" s="7"/>
      <c r="B357" s="3"/>
      <c r="C357" s="3"/>
      <c r="D357" s="5"/>
      <c r="E357" s="6"/>
      <c r="F357" s="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2.75" customHeight="1" x14ac:dyDescent="0.3">
      <c r="A358" s="7"/>
      <c r="B358" s="3"/>
      <c r="C358" s="3"/>
      <c r="D358" s="5"/>
      <c r="E358" s="6"/>
      <c r="F358" s="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2.75" customHeight="1" x14ac:dyDescent="0.3">
      <c r="A359" s="7"/>
      <c r="B359" s="3"/>
      <c r="C359" s="3"/>
      <c r="D359" s="5"/>
      <c r="E359" s="6"/>
      <c r="F359" s="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2.75" customHeight="1" x14ac:dyDescent="0.3">
      <c r="A360" s="7"/>
      <c r="B360" s="3"/>
      <c r="C360" s="3"/>
      <c r="D360" s="5"/>
      <c r="E360" s="6"/>
      <c r="F360" s="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2.75" customHeight="1" x14ac:dyDescent="0.3">
      <c r="A361" s="7"/>
      <c r="B361" s="3"/>
      <c r="C361" s="3"/>
      <c r="D361" s="5"/>
      <c r="E361" s="6"/>
      <c r="F361" s="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2.75" customHeight="1" x14ac:dyDescent="0.3">
      <c r="A362" s="7"/>
      <c r="B362" s="3"/>
      <c r="C362" s="3"/>
      <c r="D362" s="5"/>
      <c r="E362" s="6"/>
      <c r="F362" s="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2.75" customHeight="1" x14ac:dyDescent="0.3">
      <c r="A363" s="7"/>
      <c r="B363" s="3"/>
      <c r="C363" s="3"/>
      <c r="D363" s="5"/>
      <c r="E363" s="6"/>
      <c r="F363" s="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2.75" customHeight="1" x14ac:dyDescent="0.3">
      <c r="A364" s="7"/>
      <c r="B364" s="3"/>
      <c r="C364" s="3"/>
      <c r="D364" s="5"/>
      <c r="E364" s="6"/>
      <c r="F364" s="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2.75" customHeight="1" x14ac:dyDescent="0.3">
      <c r="A365" s="7"/>
      <c r="B365" s="3"/>
      <c r="C365" s="3"/>
      <c r="D365" s="5"/>
      <c r="E365" s="6"/>
      <c r="F365" s="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2.75" customHeight="1" x14ac:dyDescent="0.3">
      <c r="A366" s="7"/>
      <c r="B366" s="3"/>
      <c r="C366" s="3"/>
      <c r="D366" s="5"/>
      <c r="E366" s="6"/>
      <c r="F366" s="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2.75" customHeight="1" x14ac:dyDescent="0.3">
      <c r="A367" s="7"/>
      <c r="B367" s="3"/>
      <c r="C367" s="3"/>
      <c r="D367" s="5"/>
      <c r="E367" s="6"/>
      <c r="F367" s="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2.75" customHeight="1" x14ac:dyDescent="0.3">
      <c r="A368" s="7"/>
      <c r="B368" s="3"/>
      <c r="C368" s="3"/>
      <c r="D368" s="5"/>
      <c r="E368" s="6"/>
      <c r="F368" s="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2.75" customHeight="1" x14ac:dyDescent="0.3">
      <c r="A369" s="7"/>
      <c r="B369" s="3"/>
      <c r="C369" s="3"/>
      <c r="D369" s="5"/>
      <c r="E369" s="6"/>
      <c r="F369" s="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2.75" customHeight="1" x14ac:dyDescent="0.3">
      <c r="A370" s="7"/>
      <c r="B370" s="3"/>
      <c r="C370" s="3"/>
      <c r="D370" s="5"/>
      <c r="E370" s="6"/>
      <c r="F370" s="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2.75" customHeight="1" x14ac:dyDescent="0.3">
      <c r="A371" s="7"/>
      <c r="B371" s="3"/>
      <c r="C371" s="3"/>
      <c r="D371" s="5"/>
      <c r="E371" s="6"/>
      <c r="F371" s="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2.75" customHeight="1" x14ac:dyDescent="0.3">
      <c r="A372" s="7"/>
      <c r="B372" s="3"/>
      <c r="C372" s="3"/>
      <c r="D372" s="5"/>
      <c r="E372" s="6"/>
      <c r="F372" s="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2.75" customHeight="1" x14ac:dyDescent="0.3">
      <c r="A373" s="7"/>
      <c r="B373" s="3"/>
      <c r="C373" s="3"/>
      <c r="D373" s="5"/>
      <c r="E373" s="6"/>
      <c r="F373" s="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2.75" customHeight="1" x14ac:dyDescent="0.3">
      <c r="A374" s="7"/>
      <c r="B374" s="3"/>
      <c r="C374" s="3"/>
      <c r="D374" s="5"/>
      <c r="E374" s="6"/>
      <c r="F374" s="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2.75" customHeight="1" x14ac:dyDescent="0.3">
      <c r="A375" s="7"/>
      <c r="B375" s="3"/>
      <c r="C375" s="3"/>
      <c r="D375" s="5"/>
      <c r="E375" s="6"/>
      <c r="F375" s="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2.75" customHeight="1" x14ac:dyDescent="0.3">
      <c r="A376" s="7"/>
      <c r="B376" s="3"/>
      <c r="C376" s="3"/>
      <c r="D376" s="5"/>
      <c r="E376" s="6"/>
      <c r="F376" s="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2.75" customHeight="1" x14ac:dyDescent="0.3">
      <c r="A377" s="7"/>
      <c r="B377" s="3"/>
      <c r="C377" s="3"/>
      <c r="D377" s="5"/>
      <c r="E377" s="6"/>
      <c r="F377" s="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2.75" customHeight="1" x14ac:dyDescent="0.3">
      <c r="A378" s="7"/>
      <c r="B378" s="3"/>
      <c r="C378" s="3"/>
      <c r="D378" s="5"/>
      <c r="E378" s="6"/>
      <c r="F378" s="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2.75" customHeight="1" x14ac:dyDescent="0.3">
      <c r="A379" s="7"/>
      <c r="B379" s="3"/>
      <c r="C379" s="3"/>
      <c r="D379" s="5"/>
      <c r="E379" s="6"/>
      <c r="F379" s="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2.75" customHeight="1" x14ac:dyDescent="0.3">
      <c r="A380" s="7"/>
      <c r="B380" s="3"/>
      <c r="C380" s="3"/>
      <c r="D380" s="5"/>
      <c r="E380" s="6"/>
      <c r="F380" s="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2.75" customHeight="1" x14ac:dyDescent="0.3">
      <c r="A381" s="7"/>
      <c r="B381" s="3"/>
      <c r="C381" s="3"/>
      <c r="D381" s="5"/>
      <c r="E381" s="6"/>
      <c r="F381" s="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2.75" customHeight="1" x14ac:dyDescent="0.3">
      <c r="A382" s="7"/>
      <c r="B382" s="3"/>
      <c r="C382" s="3"/>
      <c r="D382" s="5"/>
      <c r="E382" s="6"/>
      <c r="F382" s="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2.75" customHeight="1" x14ac:dyDescent="0.3">
      <c r="A383" s="7"/>
      <c r="B383" s="3"/>
      <c r="C383" s="3"/>
      <c r="D383" s="5"/>
      <c r="E383" s="6"/>
      <c r="F383" s="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2.75" customHeight="1" x14ac:dyDescent="0.3">
      <c r="A384" s="7"/>
      <c r="B384" s="3"/>
      <c r="C384" s="3"/>
      <c r="D384" s="5"/>
      <c r="E384" s="6"/>
      <c r="F384" s="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2.75" customHeight="1" x14ac:dyDescent="0.3">
      <c r="A385" s="7"/>
      <c r="B385" s="3"/>
      <c r="C385" s="3"/>
      <c r="D385" s="5"/>
      <c r="E385" s="6"/>
      <c r="F385" s="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2.75" customHeight="1" x14ac:dyDescent="0.3">
      <c r="A386" s="7"/>
      <c r="B386" s="3"/>
      <c r="C386" s="3"/>
      <c r="D386" s="5"/>
      <c r="E386" s="6"/>
      <c r="F386" s="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2.75" customHeight="1" x14ac:dyDescent="0.3">
      <c r="A387" s="7"/>
      <c r="B387" s="3"/>
      <c r="C387" s="3"/>
      <c r="D387" s="5"/>
      <c r="E387" s="6"/>
      <c r="F387" s="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2.75" customHeight="1" x14ac:dyDescent="0.3">
      <c r="A388" s="7"/>
      <c r="B388" s="3"/>
      <c r="C388" s="3"/>
      <c r="D388" s="5"/>
      <c r="E388" s="6"/>
      <c r="F388" s="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2.75" customHeight="1" x14ac:dyDescent="0.3">
      <c r="A389" s="7"/>
      <c r="B389" s="3"/>
      <c r="C389" s="3"/>
      <c r="D389" s="5"/>
      <c r="E389" s="6"/>
      <c r="F389" s="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2.75" customHeight="1" x14ac:dyDescent="0.3">
      <c r="A390" s="7"/>
      <c r="B390" s="3"/>
      <c r="C390" s="3"/>
      <c r="D390" s="5"/>
      <c r="E390" s="6"/>
      <c r="F390" s="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2.75" customHeight="1" x14ac:dyDescent="0.3">
      <c r="A391" s="7"/>
      <c r="B391" s="3"/>
      <c r="C391" s="3"/>
      <c r="D391" s="5"/>
      <c r="E391" s="6"/>
      <c r="F391" s="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2.75" customHeight="1" x14ac:dyDescent="0.3">
      <c r="A392" s="7"/>
      <c r="B392" s="3"/>
      <c r="C392" s="3"/>
      <c r="D392" s="5"/>
      <c r="E392" s="6"/>
      <c r="F392" s="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2.75" customHeight="1" x14ac:dyDescent="0.3">
      <c r="A393" s="7"/>
      <c r="B393" s="3"/>
      <c r="C393" s="3"/>
      <c r="D393" s="5"/>
      <c r="E393" s="6"/>
      <c r="F393" s="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2.75" customHeight="1" x14ac:dyDescent="0.3">
      <c r="A394" s="7"/>
      <c r="B394" s="3"/>
      <c r="C394" s="3"/>
      <c r="D394" s="5"/>
      <c r="E394" s="6"/>
      <c r="F394" s="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2.75" customHeight="1" x14ac:dyDescent="0.3">
      <c r="A395" s="7"/>
      <c r="B395" s="3"/>
      <c r="C395" s="3"/>
      <c r="D395" s="5"/>
      <c r="E395" s="6"/>
      <c r="F395" s="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2.75" customHeight="1" x14ac:dyDescent="0.3">
      <c r="A396" s="7"/>
      <c r="B396" s="3"/>
      <c r="C396" s="3"/>
      <c r="D396" s="5"/>
      <c r="E396" s="6"/>
      <c r="F396" s="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2.75" customHeight="1" x14ac:dyDescent="0.3">
      <c r="A397" s="7"/>
      <c r="B397" s="3"/>
      <c r="C397" s="3"/>
      <c r="D397" s="5"/>
      <c r="E397" s="6"/>
      <c r="F397" s="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2.75" customHeight="1" x14ac:dyDescent="0.3">
      <c r="A398" s="7"/>
      <c r="B398" s="3"/>
      <c r="C398" s="3"/>
      <c r="D398" s="5"/>
      <c r="E398" s="6"/>
      <c r="F398" s="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2.75" customHeight="1" x14ac:dyDescent="0.3">
      <c r="A399" s="7"/>
      <c r="B399" s="3"/>
      <c r="C399" s="3"/>
      <c r="D399" s="5"/>
      <c r="E399" s="6"/>
      <c r="F399" s="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2.75" customHeight="1" x14ac:dyDescent="0.3">
      <c r="A400" s="7"/>
      <c r="B400" s="3"/>
      <c r="C400" s="3"/>
      <c r="D400" s="5"/>
      <c r="E400" s="6"/>
      <c r="F400" s="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2.75" customHeight="1" x14ac:dyDescent="0.3">
      <c r="A401" s="7"/>
      <c r="B401" s="3"/>
      <c r="C401" s="3"/>
      <c r="D401" s="5"/>
      <c r="E401" s="6"/>
      <c r="F401" s="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2.75" customHeight="1" x14ac:dyDescent="0.3">
      <c r="A402" s="7"/>
      <c r="B402" s="3"/>
      <c r="C402" s="3"/>
      <c r="D402" s="5"/>
      <c r="E402" s="6"/>
      <c r="F402" s="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2.75" customHeight="1" x14ac:dyDescent="0.3">
      <c r="A403" s="7"/>
      <c r="B403" s="3"/>
      <c r="C403" s="3"/>
      <c r="D403" s="5"/>
      <c r="E403" s="6"/>
      <c r="F403" s="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2.75" customHeight="1" x14ac:dyDescent="0.3">
      <c r="A404" s="7"/>
      <c r="B404" s="3"/>
      <c r="C404" s="3"/>
      <c r="D404" s="5"/>
      <c r="E404" s="6"/>
      <c r="F404" s="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2.75" customHeight="1" x14ac:dyDescent="0.3">
      <c r="A405" s="7"/>
      <c r="B405" s="3"/>
      <c r="C405" s="3"/>
      <c r="D405" s="5"/>
      <c r="E405" s="6"/>
      <c r="F405" s="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2.75" customHeight="1" x14ac:dyDescent="0.3">
      <c r="A406" s="7"/>
      <c r="B406" s="3"/>
      <c r="C406" s="3"/>
      <c r="D406" s="5"/>
      <c r="E406" s="6"/>
      <c r="F406" s="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2.75" customHeight="1" x14ac:dyDescent="0.3">
      <c r="A407" s="7"/>
      <c r="B407" s="3"/>
      <c r="C407" s="3"/>
      <c r="D407" s="5"/>
      <c r="E407" s="6"/>
      <c r="F407" s="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2.75" customHeight="1" x14ac:dyDescent="0.3">
      <c r="A408" s="7"/>
      <c r="B408" s="3"/>
      <c r="C408" s="3"/>
      <c r="D408" s="5"/>
      <c r="E408" s="6"/>
      <c r="F408" s="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2.75" customHeight="1" x14ac:dyDescent="0.3">
      <c r="A409" s="7"/>
      <c r="B409" s="3"/>
      <c r="C409" s="3"/>
      <c r="D409" s="5"/>
      <c r="E409" s="6"/>
      <c r="F409" s="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2.75" customHeight="1" x14ac:dyDescent="0.3">
      <c r="A410" s="7"/>
      <c r="B410" s="3"/>
      <c r="C410" s="3"/>
      <c r="D410" s="5"/>
      <c r="E410" s="6"/>
      <c r="F410" s="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2.75" customHeight="1" x14ac:dyDescent="0.3">
      <c r="A411" s="7"/>
      <c r="B411" s="3"/>
      <c r="C411" s="3"/>
      <c r="D411" s="5"/>
      <c r="E411" s="6"/>
      <c r="F411" s="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2.75" customHeight="1" x14ac:dyDescent="0.3">
      <c r="A412" s="7"/>
      <c r="B412" s="3"/>
      <c r="C412" s="3"/>
      <c r="D412" s="5"/>
      <c r="E412" s="6"/>
      <c r="F412" s="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2.75" customHeight="1" x14ac:dyDescent="0.3">
      <c r="A413" s="7"/>
      <c r="B413" s="3"/>
      <c r="C413" s="3"/>
      <c r="D413" s="5"/>
      <c r="E413" s="6"/>
      <c r="F413" s="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2.75" customHeight="1" x14ac:dyDescent="0.3">
      <c r="A414" s="7"/>
      <c r="B414" s="3"/>
      <c r="C414" s="3"/>
      <c r="D414" s="5"/>
      <c r="E414" s="6"/>
      <c r="F414" s="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2.75" customHeight="1" x14ac:dyDescent="0.3">
      <c r="A415" s="7"/>
      <c r="B415" s="3"/>
      <c r="C415" s="3"/>
      <c r="D415" s="5"/>
      <c r="E415" s="6"/>
      <c r="F415" s="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2.75" customHeight="1" x14ac:dyDescent="0.3">
      <c r="A416" s="7"/>
      <c r="B416" s="3"/>
      <c r="C416" s="3"/>
      <c r="D416" s="5"/>
      <c r="E416" s="6"/>
      <c r="F416" s="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2.75" customHeight="1" x14ac:dyDescent="0.3">
      <c r="A417" s="7"/>
      <c r="B417" s="3"/>
      <c r="C417" s="3"/>
      <c r="D417" s="5"/>
      <c r="E417" s="6"/>
      <c r="F417" s="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2.75" customHeight="1" x14ac:dyDescent="0.3">
      <c r="A418" s="7"/>
      <c r="B418" s="3"/>
      <c r="C418" s="3"/>
      <c r="D418" s="5"/>
      <c r="E418" s="6"/>
      <c r="F418" s="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2.75" customHeight="1" x14ac:dyDescent="0.3">
      <c r="A419" s="7"/>
      <c r="B419" s="3"/>
      <c r="C419" s="3"/>
      <c r="D419" s="5"/>
      <c r="E419" s="6"/>
      <c r="F419" s="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2.75" customHeight="1" x14ac:dyDescent="0.3">
      <c r="A420" s="7"/>
      <c r="B420" s="3"/>
      <c r="C420" s="3"/>
      <c r="D420" s="5"/>
      <c r="E420" s="6"/>
      <c r="F420" s="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2.75" customHeight="1" x14ac:dyDescent="0.3">
      <c r="A421" s="7"/>
      <c r="B421" s="3"/>
      <c r="C421" s="3"/>
      <c r="D421" s="5"/>
      <c r="E421" s="6"/>
      <c r="F421" s="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2.75" customHeight="1" x14ac:dyDescent="0.3">
      <c r="A422" s="7"/>
      <c r="B422" s="3"/>
      <c r="C422" s="3"/>
      <c r="D422" s="5"/>
      <c r="E422" s="6"/>
      <c r="F422" s="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2.75" customHeight="1" x14ac:dyDescent="0.3">
      <c r="A423" s="7"/>
      <c r="B423" s="3"/>
      <c r="C423" s="3"/>
      <c r="D423" s="5"/>
      <c r="E423" s="6"/>
      <c r="F423" s="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2.75" customHeight="1" x14ac:dyDescent="0.3">
      <c r="A424" s="7"/>
      <c r="B424" s="3"/>
      <c r="C424" s="3"/>
      <c r="D424" s="5"/>
      <c r="E424" s="6"/>
      <c r="F424" s="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2.75" customHeight="1" x14ac:dyDescent="0.3">
      <c r="A425" s="7"/>
      <c r="B425" s="3"/>
      <c r="C425" s="3"/>
      <c r="D425" s="5"/>
      <c r="E425" s="6"/>
      <c r="F425" s="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2.75" customHeight="1" x14ac:dyDescent="0.3">
      <c r="A426" s="7"/>
      <c r="B426" s="3"/>
      <c r="C426" s="3"/>
      <c r="D426" s="5"/>
      <c r="E426" s="6"/>
      <c r="F426" s="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2.75" customHeight="1" x14ac:dyDescent="0.3">
      <c r="A427" s="7"/>
      <c r="B427" s="3"/>
      <c r="C427" s="3"/>
      <c r="D427" s="5"/>
      <c r="E427" s="6"/>
      <c r="F427" s="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2.75" customHeight="1" x14ac:dyDescent="0.3">
      <c r="A428" s="7"/>
      <c r="B428" s="3"/>
      <c r="C428" s="3"/>
      <c r="D428" s="5"/>
      <c r="E428" s="6"/>
      <c r="F428" s="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2.75" customHeight="1" x14ac:dyDescent="0.3">
      <c r="A429" s="7"/>
      <c r="B429" s="3"/>
      <c r="C429" s="3"/>
      <c r="D429" s="5"/>
      <c r="E429" s="6"/>
      <c r="F429" s="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2.75" customHeight="1" x14ac:dyDescent="0.3">
      <c r="A430" s="7"/>
      <c r="B430" s="3"/>
      <c r="C430" s="3"/>
      <c r="D430" s="5"/>
      <c r="E430" s="6"/>
      <c r="F430" s="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2.75" customHeight="1" x14ac:dyDescent="0.3">
      <c r="A431" s="7"/>
      <c r="B431" s="3"/>
      <c r="C431" s="3"/>
      <c r="D431" s="5"/>
      <c r="E431" s="6"/>
      <c r="F431" s="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2.75" customHeight="1" x14ac:dyDescent="0.3">
      <c r="A432" s="7"/>
      <c r="B432" s="3"/>
      <c r="C432" s="3"/>
      <c r="D432" s="5"/>
      <c r="E432" s="6"/>
      <c r="F432" s="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2.75" customHeight="1" x14ac:dyDescent="0.3">
      <c r="A433" s="7"/>
      <c r="B433" s="3"/>
      <c r="C433" s="3"/>
      <c r="D433" s="5"/>
      <c r="E433" s="6"/>
      <c r="F433" s="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2.75" customHeight="1" x14ac:dyDescent="0.3">
      <c r="A434" s="7"/>
      <c r="B434" s="3"/>
      <c r="C434" s="3"/>
      <c r="D434" s="5"/>
      <c r="E434" s="6"/>
      <c r="F434" s="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2.75" customHeight="1" x14ac:dyDescent="0.3">
      <c r="A435" s="7"/>
      <c r="B435" s="3"/>
      <c r="C435" s="3"/>
      <c r="D435" s="5"/>
      <c r="E435" s="6"/>
      <c r="F435" s="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2.75" customHeight="1" x14ac:dyDescent="0.3">
      <c r="A436" s="7"/>
      <c r="B436" s="3"/>
      <c r="C436" s="3"/>
      <c r="D436" s="5"/>
      <c r="E436" s="6"/>
      <c r="F436" s="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2.75" customHeight="1" x14ac:dyDescent="0.3">
      <c r="A437" s="7"/>
      <c r="B437" s="3"/>
      <c r="C437" s="3"/>
      <c r="D437" s="5"/>
      <c r="E437" s="6"/>
      <c r="F437" s="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2.75" customHeight="1" x14ac:dyDescent="0.3">
      <c r="A438" s="7"/>
      <c r="B438" s="3"/>
      <c r="C438" s="3"/>
      <c r="D438" s="5"/>
      <c r="E438" s="6"/>
      <c r="F438" s="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2.75" customHeight="1" x14ac:dyDescent="0.3">
      <c r="A439" s="7"/>
      <c r="B439" s="3"/>
      <c r="C439" s="3"/>
      <c r="D439" s="5"/>
      <c r="E439" s="6"/>
      <c r="F439" s="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2.75" customHeight="1" x14ac:dyDescent="0.3">
      <c r="A440" s="7"/>
      <c r="B440" s="3"/>
      <c r="C440" s="3"/>
      <c r="D440" s="5"/>
      <c r="E440" s="6"/>
      <c r="F440" s="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2.75" customHeight="1" x14ac:dyDescent="0.3">
      <c r="A441" s="7"/>
      <c r="B441" s="3"/>
      <c r="C441" s="3"/>
      <c r="D441" s="5"/>
      <c r="E441" s="6"/>
      <c r="F441" s="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2.75" customHeight="1" x14ac:dyDescent="0.3">
      <c r="A442" s="7"/>
      <c r="B442" s="3"/>
      <c r="C442" s="3"/>
      <c r="D442" s="5"/>
      <c r="E442" s="6"/>
      <c r="F442" s="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2.75" customHeight="1" x14ac:dyDescent="0.3">
      <c r="A443" s="7"/>
      <c r="B443" s="3"/>
      <c r="C443" s="3"/>
      <c r="D443" s="5"/>
      <c r="E443" s="6"/>
      <c r="F443" s="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2.75" customHeight="1" x14ac:dyDescent="0.3">
      <c r="A444" s="7"/>
      <c r="B444" s="3"/>
      <c r="C444" s="3"/>
      <c r="D444" s="5"/>
      <c r="E444" s="6"/>
      <c r="F444" s="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2.75" customHeight="1" x14ac:dyDescent="0.3">
      <c r="A445" s="7"/>
      <c r="B445" s="3"/>
      <c r="C445" s="3"/>
      <c r="D445" s="5"/>
      <c r="E445" s="6"/>
      <c r="F445" s="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2.75" customHeight="1" x14ac:dyDescent="0.3">
      <c r="A446" s="7"/>
      <c r="B446" s="3"/>
      <c r="C446" s="3"/>
      <c r="D446" s="5"/>
      <c r="E446" s="6"/>
      <c r="F446" s="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2.75" customHeight="1" x14ac:dyDescent="0.3">
      <c r="A447" s="7"/>
      <c r="B447" s="3"/>
      <c r="C447" s="3"/>
      <c r="D447" s="5"/>
      <c r="E447" s="6"/>
      <c r="F447" s="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2.75" customHeight="1" x14ac:dyDescent="0.3">
      <c r="A448" s="7"/>
      <c r="B448" s="3"/>
      <c r="C448" s="3"/>
      <c r="D448" s="5"/>
      <c r="E448" s="6"/>
      <c r="F448" s="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2.75" customHeight="1" x14ac:dyDescent="0.3">
      <c r="A449" s="7"/>
      <c r="B449" s="3"/>
      <c r="C449" s="3"/>
      <c r="D449" s="5"/>
      <c r="E449" s="6"/>
      <c r="F449" s="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2.75" customHeight="1" x14ac:dyDescent="0.3">
      <c r="A450" s="7"/>
      <c r="B450" s="3"/>
      <c r="C450" s="3"/>
      <c r="D450" s="5"/>
      <c r="E450" s="6"/>
      <c r="F450" s="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2.75" customHeight="1" x14ac:dyDescent="0.3">
      <c r="A451" s="7"/>
      <c r="B451" s="3"/>
      <c r="C451" s="3"/>
      <c r="D451" s="5"/>
      <c r="E451" s="6"/>
      <c r="F451" s="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2.75" customHeight="1" x14ac:dyDescent="0.3">
      <c r="A452" s="7"/>
      <c r="B452" s="3"/>
      <c r="C452" s="3"/>
      <c r="D452" s="5"/>
      <c r="E452" s="6"/>
      <c r="F452" s="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2.75" customHeight="1" x14ac:dyDescent="0.3">
      <c r="A453" s="7"/>
      <c r="B453" s="3"/>
      <c r="C453" s="3"/>
      <c r="D453" s="5"/>
      <c r="E453" s="6"/>
      <c r="F453" s="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2.75" customHeight="1" x14ac:dyDescent="0.3">
      <c r="A454" s="7"/>
      <c r="B454" s="3"/>
      <c r="C454" s="3"/>
      <c r="D454" s="5"/>
      <c r="E454" s="6"/>
      <c r="F454" s="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2.75" customHeight="1" x14ac:dyDescent="0.3">
      <c r="A455" s="7"/>
      <c r="B455" s="3"/>
      <c r="C455" s="3"/>
      <c r="D455" s="5"/>
      <c r="E455" s="6"/>
      <c r="F455" s="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2.75" customHeight="1" x14ac:dyDescent="0.3">
      <c r="A456" s="7"/>
      <c r="B456" s="3"/>
      <c r="C456" s="3"/>
      <c r="D456" s="5"/>
      <c r="E456" s="6"/>
      <c r="F456" s="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2.75" customHeight="1" x14ac:dyDescent="0.3">
      <c r="A457" s="7"/>
      <c r="B457" s="3"/>
      <c r="C457" s="3"/>
      <c r="D457" s="5"/>
      <c r="E457" s="6"/>
      <c r="F457" s="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2.75" customHeight="1" x14ac:dyDescent="0.3">
      <c r="A458" s="7"/>
      <c r="B458" s="3"/>
      <c r="C458" s="3"/>
      <c r="D458" s="5"/>
      <c r="E458" s="6"/>
      <c r="F458" s="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2.75" customHeight="1" x14ac:dyDescent="0.3">
      <c r="A459" s="7"/>
      <c r="B459" s="3"/>
      <c r="C459" s="3"/>
      <c r="D459" s="5"/>
      <c r="E459" s="6"/>
      <c r="F459" s="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2.75" customHeight="1" x14ac:dyDescent="0.3">
      <c r="A460" s="7"/>
      <c r="B460" s="3"/>
      <c r="C460" s="3"/>
      <c r="D460" s="5"/>
      <c r="E460" s="6"/>
      <c r="F460" s="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2.75" customHeight="1" x14ac:dyDescent="0.3">
      <c r="A461" s="7"/>
      <c r="B461" s="3"/>
      <c r="C461" s="3"/>
      <c r="D461" s="5"/>
      <c r="E461" s="6"/>
      <c r="F461" s="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2.75" customHeight="1" x14ac:dyDescent="0.3">
      <c r="A462" s="7"/>
      <c r="B462" s="3"/>
      <c r="C462" s="3"/>
      <c r="D462" s="5"/>
      <c r="E462" s="6"/>
      <c r="F462" s="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2.75" customHeight="1" x14ac:dyDescent="0.3">
      <c r="A463" s="7"/>
      <c r="B463" s="3"/>
      <c r="C463" s="3"/>
      <c r="D463" s="5"/>
      <c r="E463" s="6"/>
      <c r="F463" s="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2.75" customHeight="1" x14ac:dyDescent="0.3">
      <c r="A464" s="7"/>
      <c r="B464" s="3"/>
      <c r="C464" s="3"/>
      <c r="D464" s="5"/>
      <c r="E464" s="6"/>
      <c r="F464" s="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2.75" customHeight="1" x14ac:dyDescent="0.3">
      <c r="A465" s="7"/>
      <c r="B465" s="3"/>
      <c r="C465" s="3"/>
      <c r="D465" s="5"/>
      <c r="E465" s="6"/>
      <c r="F465" s="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2.75" customHeight="1" x14ac:dyDescent="0.3">
      <c r="A466" s="7"/>
      <c r="B466" s="3"/>
      <c r="C466" s="3"/>
      <c r="D466" s="5"/>
      <c r="E466" s="6"/>
      <c r="F466" s="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2.75" customHeight="1" x14ac:dyDescent="0.3">
      <c r="A467" s="7"/>
      <c r="B467" s="3"/>
      <c r="C467" s="3"/>
      <c r="D467" s="5"/>
      <c r="E467" s="6"/>
      <c r="F467" s="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2.75" customHeight="1" x14ac:dyDescent="0.3">
      <c r="A468" s="7"/>
      <c r="B468" s="3"/>
      <c r="C468" s="3"/>
      <c r="D468" s="5"/>
      <c r="E468" s="6"/>
      <c r="F468" s="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2.75" customHeight="1" x14ac:dyDescent="0.3">
      <c r="A469" s="7"/>
      <c r="B469" s="3"/>
      <c r="C469" s="3"/>
      <c r="D469" s="5"/>
      <c r="E469" s="6"/>
      <c r="F469" s="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2.75" customHeight="1" x14ac:dyDescent="0.3">
      <c r="A470" s="7"/>
      <c r="B470" s="3"/>
      <c r="C470" s="3"/>
      <c r="D470" s="5"/>
      <c r="E470" s="6"/>
      <c r="F470" s="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2.75" customHeight="1" x14ac:dyDescent="0.3">
      <c r="A471" s="7"/>
      <c r="B471" s="3"/>
      <c r="C471" s="3"/>
      <c r="D471" s="5"/>
      <c r="E471" s="6"/>
      <c r="F471" s="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2.75" customHeight="1" x14ac:dyDescent="0.3">
      <c r="A472" s="7"/>
      <c r="B472" s="3"/>
      <c r="C472" s="3"/>
      <c r="D472" s="5"/>
      <c r="E472" s="6"/>
      <c r="F472" s="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2.75" customHeight="1" x14ac:dyDescent="0.3">
      <c r="A473" s="7"/>
      <c r="B473" s="3"/>
      <c r="C473" s="3"/>
      <c r="D473" s="5"/>
      <c r="E473" s="6"/>
      <c r="F473" s="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2.75" customHeight="1" x14ac:dyDescent="0.3">
      <c r="A474" s="7"/>
      <c r="B474" s="3"/>
      <c r="C474" s="3"/>
      <c r="D474" s="5"/>
      <c r="E474" s="6"/>
      <c r="F474" s="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2.75" customHeight="1" x14ac:dyDescent="0.3">
      <c r="A475" s="7"/>
      <c r="B475" s="3"/>
      <c r="C475" s="3"/>
      <c r="D475" s="5"/>
      <c r="E475" s="6"/>
      <c r="F475" s="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2.75" customHeight="1" x14ac:dyDescent="0.3">
      <c r="A476" s="7"/>
      <c r="B476" s="3"/>
      <c r="C476" s="3"/>
      <c r="D476" s="5"/>
      <c r="E476" s="6"/>
      <c r="F476" s="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2.75" customHeight="1" x14ac:dyDescent="0.3">
      <c r="A477" s="7"/>
      <c r="B477" s="3"/>
      <c r="C477" s="3"/>
      <c r="D477" s="5"/>
      <c r="E477" s="6"/>
      <c r="F477" s="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2.75" customHeight="1" x14ac:dyDescent="0.3">
      <c r="A478" s="7"/>
      <c r="B478" s="3"/>
      <c r="C478" s="3"/>
      <c r="D478" s="5"/>
      <c r="E478" s="6"/>
      <c r="F478" s="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2.75" customHeight="1" x14ac:dyDescent="0.3">
      <c r="A479" s="7"/>
      <c r="B479" s="3"/>
      <c r="C479" s="3"/>
      <c r="D479" s="5"/>
      <c r="E479" s="6"/>
      <c r="F479" s="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2.75" customHeight="1" x14ac:dyDescent="0.3">
      <c r="A480" s="7"/>
      <c r="B480" s="3"/>
      <c r="C480" s="3"/>
      <c r="D480" s="5"/>
      <c r="E480" s="6"/>
      <c r="F480" s="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2.75" customHeight="1" x14ac:dyDescent="0.3">
      <c r="A481" s="7"/>
      <c r="B481" s="3"/>
      <c r="C481" s="3"/>
      <c r="D481" s="5"/>
      <c r="E481" s="6"/>
      <c r="F481" s="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2.75" customHeight="1" x14ac:dyDescent="0.3">
      <c r="A482" s="7"/>
      <c r="B482" s="3"/>
      <c r="C482" s="3"/>
      <c r="D482" s="5"/>
      <c r="E482" s="6"/>
      <c r="F482" s="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2.75" customHeight="1" x14ac:dyDescent="0.3">
      <c r="A483" s="7"/>
      <c r="B483" s="3"/>
      <c r="C483" s="3"/>
      <c r="D483" s="5"/>
      <c r="E483" s="6"/>
      <c r="F483" s="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2.75" customHeight="1" x14ac:dyDescent="0.3">
      <c r="A484" s="7"/>
      <c r="B484" s="3"/>
      <c r="C484" s="3"/>
      <c r="D484" s="5"/>
      <c r="E484" s="6"/>
      <c r="F484" s="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2.75" customHeight="1" x14ac:dyDescent="0.3">
      <c r="A485" s="7"/>
      <c r="B485" s="3"/>
      <c r="C485" s="3"/>
      <c r="D485" s="5"/>
      <c r="E485" s="6"/>
      <c r="F485" s="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2.75" customHeight="1" x14ac:dyDescent="0.3">
      <c r="A486" s="7"/>
      <c r="B486" s="3"/>
      <c r="C486" s="3"/>
      <c r="D486" s="5"/>
      <c r="E486" s="6"/>
      <c r="F486" s="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2.75" customHeight="1" x14ac:dyDescent="0.3">
      <c r="A487" s="7"/>
      <c r="B487" s="3"/>
      <c r="C487" s="3"/>
      <c r="D487" s="5"/>
      <c r="E487" s="6"/>
      <c r="F487" s="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2.75" customHeight="1" x14ac:dyDescent="0.3">
      <c r="A488" s="7"/>
      <c r="B488" s="3"/>
      <c r="C488" s="3"/>
      <c r="D488" s="5"/>
      <c r="E488" s="6"/>
      <c r="F488" s="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2.75" customHeight="1" x14ac:dyDescent="0.3">
      <c r="A489" s="7"/>
      <c r="B489" s="3"/>
      <c r="C489" s="3"/>
      <c r="D489" s="5"/>
      <c r="E489" s="6"/>
      <c r="F489" s="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2.75" customHeight="1" x14ac:dyDescent="0.3">
      <c r="A490" s="7"/>
      <c r="B490" s="3"/>
      <c r="C490" s="3"/>
      <c r="D490" s="5"/>
      <c r="E490" s="6"/>
      <c r="F490" s="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2.75" customHeight="1" x14ac:dyDescent="0.3">
      <c r="A491" s="7"/>
      <c r="B491" s="3"/>
      <c r="C491" s="3"/>
      <c r="D491" s="5"/>
      <c r="E491" s="6"/>
      <c r="F491" s="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2.75" customHeight="1" x14ac:dyDescent="0.3">
      <c r="A492" s="7"/>
      <c r="B492" s="3"/>
      <c r="C492" s="3"/>
      <c r="D492" s="5"/>
      <c r="E492" s="6"/>
      <c r="F492" s="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2.75" customHeight="1" x14ac:dyDescent="0.3">
      <c r="A493" s="7"/>
      <c r="B493" s="3"/>
      <c r="C493" s="3"/>
      <c r="D493" s="5"/>
      <c r="E493" s="6"/>
      <c r="F493" s="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2.75" customHeight="1" x14ac:dyDescent="0.3">
      <c r="A494" s="7"/>
      <c r="B494" s="3"/>
      <c r="C494" s="3"/>
      <c r="D494" s="5"/>
      <c r="E494" s="6"/>
      <c r="F494" s="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2.75" customHeight="1" x14ac:dyDescent="0.3">
      <c r="A495" s="7"/>
      <c r="B495" s="3"/>
      <c r="C495" s="3"/>
      <c r="D495" s="5"/>
      <c r="E495" s="6"/>
      <c r="F495" s="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2.75" customHeight="1" x14ac:dyDescent="0.3">
      <c r="A496" s="7"/>
      <c r="B496" s="3"/>
      <c r="C496" s="3"/>
      <c r="D496" s="5"/>
      <c r="E496" s="6"/>
      <c r="F496" s="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2.75" customHeight="1" x14ac:dyDescent="0.3">
      <c r="A497" s="7"/>
      <c r="B497" s="3"/>
      <c r="C497" s="3"/>
      <c r="D497" s="5"/>
      <c r="E497" s="6"/>
      <c r="F497" s="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2.75" customHeight="1" x14ac:dyDescent="0.3">
      <c r="A498" s="7"/>
      <c r="B498" s="3"/>
      <c r="C498" s="3"/>
      <c r="D498" s="5"/>
      <c r="E498" s="6"/>
      <c r="F498" s="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2.75" customHeight="1" x14ac:dyDescent="0.3">
      <c r="A499" s="7"/>
      <c r="B499" s="3"/>
      <c r="C499" s="3"/>
      <c r="D499" s="5"/>
      <c r="E499" s="6"/>
      <c r="F499" s="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2.75" customHeight="1" x14ac:dyDescent="0.3">
      <c r="A500" s="7"/>
      <c r="B500" s="3"/>
      <c r="C500" s="3"/>
      <c r="D500" s="5"/>
      <c r="E500" s="6"/>
      <c r="F500" s="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2.75" customHeight="1" x14ac:dyDescent="0.3">
      <c r="A501" s="7"/>
      <c r="B501" s="3"/>
      <c r="C501" s="3"/>
      <c r="D501" s="5"/>
      <c r="E501" s="6"/>
      <c r="F501" s="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2.75" customHeight="1" x14ac:dyDescent="0.3">
      <c r="A502" s="7"/>
      <c r="B502" s="3"/>
      <c r="C502" s="3"/>
      <c r="D502" s="5"/>
      <c r="E502" s="6"/>
      <c r="F502" s="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2.75" customHeight="1" x14ac:dyDescent="0.3">
      <c r="A503" s="7"/>
      <c r="B503" s="3"/>
      <c r="C503" s="3"/>
      <c r="D503" s="5"/>
      <c r="E503" s="6"/>
      <c r="F503" s="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2.75" customHeight="1" x14ac:dyDescent="0.3">
      <c r="A504" s="7"/>
      <c r="B504" s="3"/>
      <c r="C504" s="3"/>
      <c r="D504" s="5"/>
      <c r="E504" s="6"/>
      <c r="F504" s="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2.75" customHeight="1" x14ac:dyDescent="0.3">
      <c r="A505" s="7"/>
      <c r="B505" s="3"/>
      <c r="C505" s="3"/>
      <c r="D505" s="5"/>
      <c r="E505" s="6"/>
      <c r="F505" s="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2.75" customHeight="1" x14ac:dyDescent="0.3">
      <c r="A506" s="7"/>
      <c r="B506" s="3"/>
      <c r="C506" s="3"/>
      <c r="D506" s="5"/>
      <c r="E506" s="6"/>
      <c r="F506" s="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2.75" customHeight="1" x14ac:dyDescent="0.3">
      <c r="A507" s="7"/>
      <c r="B507" s="3"/>
      <c r="C507" s="3"/>
      <c r="D507" s="5"/>
      <c r="E507" s="6"/>
      <c r="F507" s="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2.75" customHeight="1" x14ac:dyDescent="0.3">
      <c r="A508" s="7"/>
      <c r="B508" s="3"/>
      <c r="C508" s="3"/>
      <c r="D508" s="5"/>
      <c r="E508" s="6"/>
      <c r="F508" s="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2.75" customHeight="1" x14ac:dyDescent="0.3">
      <c r="A509" s="7"/>
      <c r="B509" s="3"/>
      <c r="C509" s="3"/>
      <c r="D509" s="5"/>
      <c r="E509" s="6"/>
      <c r="F509" s="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2.75" customHeight="1" x14ac:dyDescent="0.3">
      <c r="A510" s="7"/>
      <c r="B510" s="3"/>
      <c r="C510" s="3"/>
      <c r="D510" s="5"/>
      <c r="E510" s="6"/>
      <c r="F510" s="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2.75" customHeight="1" x14ac:dyDescent="0.3">
      <c r="A511" s="7"/>
      <c r="B511" s="3"/>
      <c r="C511" s="3"/>
      <c r="D511" s="5"/>
      <c r="E511" s="6"/>
      <c r="F511" s="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2.75" customHeight="1" x14ac:dyDescent="0.3">
      <c r="A512" s="7"/>
      <c r="B512" s="3"/>
      <c r="C512" s="3"/>
      <c r="D512" s="5"/>
      <c r="E512" s="6"/>
      <c r="F512" s="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2.75" customHeight="1" x14ac:dyDescent="0.3">
      <c r="A513" s="7"/>
      <c r="B513" s="3"/>
      <c r="C513" s="3"/>
      <c r="D513" s="5"/>
      <c r="E513" s="6"/>
      <c r="F513" s="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2.75" customHeight="1" x14ac:dyDescent="0.3">
      <c r="A514" s="7"/>
      <c r="B514" s="3"/>
      <c r="C514" s="3"/>
      <c r="D514" s="5"/>
      <c r="E514" s="6"/>
      <c r="F514" s="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2.75" customHeight="1" x14ac:dyDescent="0.3">
      <c r="A515" s="7"/>
      <c r="B515" s="3"/>
      <c r="C515" s="3"/>
      <c r="D515" s="5"/>
      <c r="E515" s="6"/>
      <c r="F515" s="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2.75" customHeight="1" x14ac:dyDescent="0.3">
      <c r="A516" s="7"/>
      <c r="B516" s="3"/>
      <c r="C516" s="3"/>
      <c r="D516" s="5"/>
      <c r="E516" s="6"/>
      <c r="F516" s="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2.75" customHeight="1" x14ac:dyDescent="0.3">
      <c r="A517" s="7"/>
      <c r="B517" s="3"/>
      <c r="C517" s="3"/>
      <c r="D517" s="5"/>
      <c r="E517" s="6"/>
      <c r="F517" s="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2.75" customHeight="1" x14ac:dyDescent="0.3">
      <c r="A518" s="7"/>
      <c r="B518" s="3"/>
      <c r="C518" s="3"/>
      <c r="D518" s="5"/>
      <c r="E518" s="6"/>
      <c r="F518" s="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2.75" customHeight="1" x14ac:dyDescent="0.3">
      <c r="A519" s="7"/>
      <c r="B519" s="3"/>
      <c r="C519" s="3"/>
      <c r="D519" s="5"/>
      <c r="E519" s="6"/>
      <c r="F519" s="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2.75" customHeight="1" x14ac:dyDescent="0.3">
      <c r="A520" s="7"/>
      <c r="B520" s="3"/>
      <c r="C520" s="3"/>
      <c r="D520" s="5"/>
      <c r="E520" s="6"/>
      <c r="F520" s="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2.75" customHeight="1" x14ac:dyDescent="0.3">
      <c r="A521" s="7"/>
      <c r="B521" s="3"/>
      <c r="C521" s="3"/>
      <c r="D521" s="5"/>
      <c r="E521" s="6"/>
      <c r="F521" s="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2.75" customHeight="1" x14ac:dyDescent="0.3">
      <c r="A522" s="7"/>
      <c r="B522" s="3"/>
      <c r="C522" s="3"/>
      <c r="D522" s="5"/>
      <c r="E522" s="6"/>
      <c r="F522" s="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2.75" customHeight="1" x14ac:dyDescent="0.3">
      <c r="A523" s="7"/>
      <c r="B523" s="3"/>
      <c r="C523" s="3"/>
      <c r="D523" s="5"/>
      <c r="E523" s="6"/>
      <c r="F523" s="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2.75" customHeight="1" x14ac:dyDescent="0.3">
      <c r="A524" s="7"/>
      <c r="B524" s="3"/>
      <c r="C524" s="3"/>
      <c r="D524" s="5"/>
      <c r="E524" s="6"/>
      <c r="F524" s="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2.75" customHeight="1" x14ac:dyDescent="0.3">
      <c r="A525" s="7"/>
      <c r="B525" s="3"/>
      <c r="C525" s="3"/>
      <c r="D525" s="5"/>
      <c r="E525" s="6"/>
      <c r="F525" s="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2.75" customHeight="1" x14ac:dyDescent="0.3">
      <c r="A526" s="7"/>
      <c r="B526" s="3"/>
      <c r="C526" s="3"/>
      <c r="D526" s="5"/>
      <c r="E526" s="6"/>
      <c r="F526" s="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2.75" customHeight="1" x14ac:dyDescent="0.3">
      <c r="A527" s="7"/>
      <c r="B527" s="3"/>
      <c r="C527" s="3"/>
      <c r="D527" s="5"/>
      <c r="E527" s="6"/>
      <c r="F527" s="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2.75" customHeight="1" x14ac:dyDescent="0.3">
      <c r="A528" s="7"/>
      <c r="B528" s="3"/>
      <c r="C528" s="3"/>
      <c r="D528" s="5"/>
      <c r="E528" s="6"/>
      <c r="F528" s="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2.75" customHeight="1" x14ac:dyDescent="0.3">
      <c r="A529" s="7"/>
      <c r="B529" s="3"/>
      <c r="C529" s="3"/>
      <c r="D529" s="5"/>
      <c r="E529" s="6"/>
      <c r="F529" s="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2.75" customHeight="1" x14ac:dyDescent="0.3">
      <c r="A530" s="7"/>
      <c r="B530" s="3"/>
      <c r="C530" s="3"/>
      <c r="D530" s="5"/>
      <c r="E530" s="6"/>
      <c r="F530" s="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2.75" customHeight="1" x14ac:dyDescent="0.3">
      <c r="A531" s="7"/>
      <c r="B531" s="3"/>
      <c r="C531" s="3"/>
      <c r="D531" s="5"/>
      <c r="E531" s="6"/>
      <c r="F531" s="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2.75" customHeight="1" x14ac:dyDescent="0.3">
      <c r="A532" s="7"/>
      <c r="B532" s="3"/>
      <c r="C532" s="3"/>
      <c r="D532" s="5"/>
      <c r="E532" s="6"/>
      <c r="F532" s="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2.75" customHeight="1" x14ac:dyDescent="0.3">
      <c r="A533" s="7"/>
      <c r="B533" s="3"/>
      <c r="C533" s="3"/>
      <c r="D533" s="5"/>
      <c r="E533" s="6"/>
      <c r="F533" s="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2.75" customHeight="1" x14ac:dyDescent="0.3">
      <c r="A534" s="7"/>
      <c r="B534" s="3"/>
      <c r="C534" s="3"/>
      <c r="D534" s="5"/>
      <c r="E534" s="6"/>
      <c r="F534" s="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2.75" customHeight="1" x14ac:dyDescent="0.3">
      <c r="A535" s="7"/>
      <c r="B535" s="3"/>
      <c r="C535" s="3"/>
      <c r="D535" s="5"/>
      <c r="E535" s="6"/>
      <c r="F535" s="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2.75" customHeight="1" x14ac:dyDescent="0.3">
      <c r="A536" s="7"/>
      <c r="B536" s="3"/>
      <c r="C536" s="3"/>
      <c r="D536" s="5"/>
      <c r="E536" s="6"/>
      <c r="F536" s="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2.75" customHeight="1" x14ac:dyDescent="0.3">
      <c r="A537" s="7"/>
      <c r="B537" s="3"/>
      <c r="C537" s="3"/>
      <c r="D537" s="5"/>
      <c r="E537" s="6"/>
      <c r="F537" s="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2.75" customHeight="1" x14ac:dyDescent="0.3">
      <c r="A538" s="7"/>
      <c r="B538" s="3"/>
      <c r="C538" s="3"/>
      <c r="D538" s="5"/>
      <c r="E538" s="6"/>
      <c r="F538" s="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2.75" customHeight="1" x14ac:dyDescent="0.3">
      <c r="A539" s="7"/>
      <c r="B539" s="3"/>
      <c r="C539" s="3"/>
      <c r="D539" s="5"/>
      <c r="E539" s="6"/>
      <c r="F539" s="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2.75" customHeight="1" x14ac:dyDescent="0.3">
      <c r="A540" s="7"/>
      <c r="B540" s="3"/>
      <c r="C540" s="3"/>
      <c r="D540" s="5"/>
      <c r="E540" s="6"/>
      <c r="F540" s="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2.75" customHeight="1" x14ac:dyDescent="0.3">
      <c r="A541" s="7"/>
      <c r="B541" s="3"/>
      <c r="C541" s="3"/>
      <c r="D541" s="5"/>
      <c r="E541" s="6"/>
      <c r="F541" s="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2.75" customHeight="1" x14ac:dyDescent="0.3">
      <c r="A542" s="7"/>
      <c r="B542" s="3"/>
      <c r="C542" s="3"/>
      <c r="D542" s="5"/>
      <c r="E542" s="6"/>
      <c r="F542" s="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2.75" customHeight="1" x14ac:dyDescent="0.3">
      <c r="A543" s="7"/>
      <c r="B543" s="3"/>
      <c r="C543" s="3"/>
      <c r="D543" s="5"/>
      <c r="E543" s="6"/>
      <c r="F543" s="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2.75" customHeight="1" x14ac:dyDescent="0.3">
      <c r="A544" s="7"/>
      <c r="B544" s="3"/>
      <c r="C544" s="3"/>
      <c r="D544" s="5"/>
      <c r="E544" s="6"/>
      <c r="F544" s="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2.75" customHeight="1" x14ac:dyDescent="0.3">
      <c r="A545" s="7"/>
      <c r="B545" s="3"/>
      <c r="C545" s="3"/>
      <c r="D545" s="5"/>
      <c r="E545" s="6"/>
      <c r="F545" s="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2.75" customHeight="1" x14ac:dyDescent="0.3">
      <c r="A546" s="7"/>
      <c r="B546" s="3"/>
      <c r="C546" s="3"/>
      <c r="D546" s="5"/>
      <c r="E546" s="6"/>
      <c r="F546" s="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2.75" customHeight="1" x14ac:dyDescent="0.3">
      <c r="A547" s="7"/>
      <c r="B547" s="3"/>
      <c r="C547" s="3"/>
      <c r="D547" s="5"/>
      <c r="E547" s="6"/>
      <c r="F547" s="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2.75" customHeight="1" x14ac:dyDescent="0.3">
      <c r="A548" s="7"/>
      <c r="B548" s="3"/>
      <c r="C548" s="3"/>
      <c r="D548" s="5"/>
      <c r="E548" s="6"/>
      <c r="F548" s="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2.75" customHeight="1" x14ac:dyDescent="0.3">
      <c r="A549" s="7"/>
      <c r="B549" s="3"/>
      <c r="C549" s="3"/>
      <c r="D549" s="5"/>
      <c r="E549" s="6"/>
      <c r="F549" s="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2.75" customHeight="1" x14ac:dyDescent="0.3">
      <c r="A550" s="7"/>
      <c r="B550" s="3"/>
      <c r="C550" s="3"/>
      <c r="D550" s="5"/>
      <c r="E550" s="6"/>
      <c r="F550" s="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2.75" customHeight="1" x14ac:dyDescent="0.3">
      <c r="A551" s="7"/>
      <c r="B551" s="3"/>
      <c r="C551" s="3"/>
      <c r="D551" s="5"/>
      <c r="E551" s="6"/>
      <c r="F551" s="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2.75" customHeight="1" x14ac:dyDescent="0.3">
      <c r="A552" s="7"/>
      <c r="B552" s="3"/>
      <c r="C552" s="3"/>
      <c r="D552" s="5"/>
      <c r="E552" s="6"/>
      <c r="F552" s="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2.75" customHeight="1" x14ac:dyDescent="0.3">
      <c r="A553" s="7"/>
      <c r="B553" s="3"/>
      <c r="C553" s="3"/>
      <c r="D553" s="5"/>
      <c r="E553" s="6"/>
      <c r="F553" s="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2.75" customHeight="1" x14ac:dyDescent="0.3">
      <c r="A554" s="7"/>
      <c r="B554" s="3"/>
      <c r="C554" s="3"/>
      <c r="D554" s="5"/>
      <c r="E554" s="6"/>
      <c r="F554" s="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2.75" customHeight="1" x14ac:dyDescent="0.3">
      <c r="A555" s="7"/>
      <c r="B555" s="3"/>
      <c r="C555" s="3"/>
      <c r="D555" s="5"/>
      <c r="E555" s="6"/>
      <c r="F555" s="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2.75" customHeight="1" x14ac:dyDescent="0.3">
      <c r="A556" s="7"/>
      <c r="B556" s="3"/>
      <c r="C556" s="3"/>
      <c r="D556" s="5"/>
      <c r="E556" s="6"/>
      <c r="F556" s="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2.75" customHeight="1" x14ac:dyDescent="0.3">
      <c r="A557" s="7"/>
      <c r="B557" s="3"/>
      <c r="C557" s="3"/>
      <c r="D557" s="5"/>
      <c r="E557" s="6"/>
      <c r="F557" s="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2.75" customHeight="1" x14ac:dyDescent="0.3">
      <c r="A558" s="7"/>
      <c r="B558" s="3"/>
      <c r="C558" s="3"/>
      <c r="D558" s="5"/>
      <c r="E558" s="6"/>
      <c r="F558" s="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2.75" customHeight="1" x14ac:dyDescent="0.3">
      <c r="A559" s="7"/>
      <c r="B559" s="3"/>
      <c r="C559" s="3"/>
      <c r="D559" s="5"/>
      <c r="E559" s="6"/>
      <c r="F559" s="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2.75" customHeight="1" x14ac:dyDescent="0.3">
      <c r="A560" s="7"/>
      <c r="B560" s="3"/>
      <c r="C560" s="3"/>
      <c r="D560" s="5"/>
      <c r="E560" s="6"/>
      <c r="F560" s="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2.75" customHeight="1" x14ac:dyDescent="0.3">
      <c r="A561" s="7"/>
      <c r="B561" s="3"/>
      <c r="C561" s="3"/>
      <c r="D561" s="5"/>
      <c r="E561" s="6"/>
      <c r="F561" s="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2.75" customHeight="1" x14ac:dyDescent="0.3">
      <c r="A562" s="7"/>
      <c r="B562" s="3"/>
      <c r="C562" s="3"/>
      <c r="D562" s="5"/>
      <c r="E562" s="6"/>
      <c r="F562" s="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2.75" customHeight="1" x14ac:dyDescent="0.3">
      <c r="A563" s="7"/>
      <c r="B563" s="3"/>
      <c r="C563" s="3"/>
      <c r="D563" s="5"/>
      <c r="E563" s="6"/>
      <c r="F563" s="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2.75" customHeight="1" x14ac:dyDescent="0.3">
      <c r="A564" s="7"/>
      <c r="B564" s="3"/>
      <c r="C564" s="3"/>
      <c r="D564" s="5"/>
      <c r="E564" s="6"/>
      <c r="F564" s="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2.75" customHeight="1" x14ac:dyDescent="0.3">
      <c r="A565" s="7"/>
      <c r="B565" s="3"/>
      <c r="C565" s="3"/>
      <c r="D565" s="5"/>
      <c r="E565" s="6"/>
      <c r="F565" s="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2.75" customHeight="1" x14ac:dyDescent="0.3">
      <c r="A566" s="7"/>
      <c r="B566" s="3"/>
      <c r="C566" s="3"/>
      <c r="D566" s="5"/>
      <c r="E566" s="6"/>
      <c r="F566" s="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2.75" customHeight="1" x14ac:dyDescent="0.3">
      <c r="A567" s="7"/>
      <c r="B567" s="3"/>
      <c r="C567" s="3"/>
      <c r="D567" s="5"/>
      <c r="E567" s="6"/>
      <c r="F567" s="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2.75" customHeight="1" x14ac:dyDescent="0.3">
      <c r="A568" s="7"/>
      <c r="B568" s="3"/>
      <c r="C568" s="3"/>
      <c r="D568" s="5"/>
      <c r="E568" s="6"/>
      <c r="F568" s="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2.75" customHeight="1" x14ac:dyDescent="0.3">
      <c r="A569" s="7"/>
      <c r="B569" s="3"/>
      <c r="C569" s="3"/>
      <c r="D569" s="5"/>
      <c r="E569" s="6"/>
      <c r="F569" s="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2.75" customHeight="1" x14ac:dyDescent="0.3">
      <c r="A570" s="7"/>
      <c r="B570" s="3"/>
      <c r="C570" s="3"/>
      <c r="D570" s="5"/>
      <c r="E570" s="6"/>
      <c r="F570" s="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2.75" customHeight="1" x14ac:dyDescent="0.3">
      <c r="A571" s="7"/>
      <c r="B571" s="3"/>
      <c r="C571" s="3"/>
      <c r="D571" s="5"/>
      <c r="E571" s="6"/>
      <c r="F571" s="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2.75" customHeight="1" x14ac:dyDescent="0.3">
      <c r="A572" s="7"/>
      <c r="B572" s="3"/>
      <c r="C572" s="3"/>
      <c r="D572" s="5"/>
      <c r="E572" s="6"/>
      <c r="F572" s="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2.75" customHeight="1" x14ac:dyDescent="0.3">
      <c r="A573" s="7"/>
      <c r="B573" s="3"/>
      <c r="C573" s="3"/>
      <c r="D573" s="5"/>
      <c r="E573" s="6"/>
      <c r="F573" s="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2.75" customHeight="1" x14ac:dyDescent="0.3">
      <c r="A574" s="7"/>
      <c r="B574" s="3"/>
      <c r="C574" s="3"/>
      <c r="D574" s="5"/>
      <c r="E574" s="6"/>
      <c r="F574" s="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2.75" customHeight="1" x14ac:dyDescent="0.3">
      <c r="A575" s="7"/>
      <c r="B575" s="3"/>
      <c r="C575" s="3"/>
      <c r="D575" s="5"/>
      <c r="E575" s="6"/>
      <c r="F575" s="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2.75" customHeight="1" x14ac:dyDescent="0.3">
      <c r="A576" s="7"/>
      <c r="B576" s="3"/>
      <c r="C576" s="3"/>
      <c r="D576" s="5"/>
      <c r="E576" s="6"/>
      <c r="F576" s="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2.75" customHeight="1" x14ac:dyDescent="0.3">
      <c r="A577" s="7"/>
      <c r="B577" s="3"/>
      <c r="C577" s="3"/>
      <c r="D577" s="5"/>
      <c r="E577" s="6"/>
      <c r="F577" s="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2.75" customHeight="1" x14ac:dyDescent="0.3">
      <c r="A578" s="7"/>
      <c r="B578" s="3"/>
      <c r="C578" s="3"/>
      <c r="D578" s="5"/>
      <c r="E578" s="6"/>
      <c r="F578" s="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2.75" customHeight="1" x14ac:dyDescent="0.3">
      <c r="A579" s="7"/>
      <c r="B579" s="3"/>
      <c r="C579" s="3"/>
      <c r="D579" s="5"/>
      <c r="E579" s="6"/>
      <c r="F579" s="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2.75" customHeight="1" x14ac:dyDescent="0.3">
      <c r="A580" s="7"/>
      <c r="B580" s="3"/>
      <c r="C580" s="3"/>
      <c r="D580" s="5"/>
      <c r="E580" s="6"/>
      <c r="F580" s="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2.75" customHeight="1" x14ac:dyDescent="0.3">
      <c r="A581" s="7"/>
      <c r="B581" s="3"/>
      <c r="C581" s="3"/>
      <c r="D581" s="5"/>
      <c r="E581" s="6"/>
      <c r="F581" s="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2.75" customHeight="1" x14ac:dyDescent="0.3">
      <c r="A582" s="7"/>
      <c r="B582" s="3"/>
      <c r="C582" s="3"/>
      <c r="D582" s="5"/>
      <c r="E582" s="6"/>
      <c r="F582" s="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2.75" customHeight="1" x14ac:dyDescent="0.3">
      <c r="A583" s="7"/>
      <c r="B583" s="3"/>
      <c r="C583" s="3"/>
      <c r="D583" s="5"/>
      <c r="E583" s="6"/>
      <c r="F583" s="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2.75" customHeight="1" x14ac:dyDescent="0.3">
      <c r="A584" s="7"/>
      <c r="B584" s="3"/>
      <c r="C584" s="3"/>
      <c r="D584" s="5"/>
      <c r="E584" s="6"/>
      <c r="F584" s="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2.75" customHeight="1" x14ac:dyDescent="0.3">
      <c r="A585" s="7"/>
      <c r="B585" s="3"/>
      <c r="C585" s="3"/>
      <c r="D585" s="5"/>
      <c r="E585" s="6"/>
      <c r="F585" s="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2.75" customHeight="1" x14ac:dyDescent="0.3">
      <c r="A586" s="7"/>
      <c r="B586" s="3"/>
      <c r="C586" s="3"/>
      <c r="D586" s="5"/>
      <c r="E586" s="6"/>
      <c r="F586" s="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2.75" customHeight="1" x14ac:dyDescent="0.3">
      <c r="A587" s="7"/>
      <c r="B587" s="3"/>
      <c r="C587" s="3"/>
      <c r="D587" s="5"/>
      <c r="E587" s="6"/>
      <c r="F587" s="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2.75" customHeight="1" x14ac:dyDescent="0.3">
      <c r="A588" s="7"/>
      <c r="B588" s="3"/>
      <c r="C588" s="3"/>
      <c r="D588" s="5"/>
      <c r="E588" s="6"/>
      <c r="F588" s="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2.75" customHeight="1" x14ac:dyDescent="0.3">
      <c r="A589" s="7"/>
      <c r="B589" s="3"/>
      <c r="C589" s="3"/>
      <c r="D589" s="5"/>
      <c r="E589" s="6"/>
      <c r="F589" s="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2.75" customHeight="1" x14ac:dyDescent="0.3">
      <c r="A590" s="7"/>
      <c r="B590" s="3"/>
      <c r="C590" s="3"/>
      <c r="D590" s="5"/>
      <c r="E590" s="6"/>
      <c r="F590" s="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2.75" customHeight="1" x14ac:dyDescent="0.3">
      <c r="A591" s="7"/>
      <c r="B591" s="3"/>
      <c r="C591" s="3"/>
      <c r="D591" s="5"/>
      <c r="E591" s="6"/>
      <c r="F591" s="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2.75" customHeight="1" x14ac:dyDescent="0.3">
      <c r="A592" s="7"/>
      <c r="B592" s="3"/>
      <c r="C592" s="3"/>
      <c r="D592" s="5"/>
      <c r="E592" s="6"/>
      <c r="F592" s="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2.75" customHeight="1" x14ac:dyDescent="0.3">
      <c r="A593" s="7"/>
      <c r="B593" s="3"/>
      <c r="C593" s="3"/>
      <c r="D593" s="5"/>
      <c r="E593" s="6"/>
      <c r="F593" s="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2.75" customHeight="1" x14ac:dyDescent="0.3">
      <c r="A594" s="7"/>
      <c r="B594" s="3"/>
      <c r="C594" s="3"/>
      <c r="D594" s="5"/>
      <c r="E594" s="6"/>
      <c r="F594" s="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2.75" customHeight="1" x14ac:dyDescent="0.3">
      <c r="A595" s="7"/>
      <c r="B595" s="3"/>
      <c r="C595" s="3"/>
      <c r="D595" s="5"/>
      <c r="E595" s="6"/>
      <c r="F595" s="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2.75" customHeight="1" x14ac:dyDescent="0.3">
      <c r="A596" s="7"/>
      <c r="B596" s="3"/>
      <c r="C596" s="3"/>
      <c r="D596" s="5"/>
      <c r="E596" s="6"/>
      <c r="F596" s="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2.75" customHeight="1" x14ac:dyDescent="0.3">
      <c r="A597" s="7"/>
      <c r="B597" s="3"/>
      <c r="C597" s="3"/>
      <c r="D597" s="5"/>
      <c r="E597" s="6"/>
      <c r="F597" s="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2.75" customHeight="1" x14ac:dyDescent="0.3">
      <c r="A598" s="7"/>
      <c r="B598" s="3"/>
      <c r="C598" s="3"/>
      <c r="D598" s="5"/>
      <c r="E598" s="6"/>
      <c r="F598" s="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2.75" customHeight="1" x14ac:dyDescent="0.3">
      <c r="A599" s="7"/>
      <c r="B599" s="3"/>
      <c r="C599" s="3"/>
      <c r="D599" s="5"/>
      <c r="E599" s="6"/>
      <c r="F599" s="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2.75" customHeight="1" x14ac:dyDescent="0.3">
      <c r="A600" s="7"/>
      <c r="B600" s="3"/>
      <c r="C600" s="3"/>
      <c r="D600" s="5"/>
      <c r="E600" s="6"/>
      <c r="F600" s="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2.75" customHeight="1" x14ac:dyDescent="0.3">
      <c r="A601" s="7"/>
      <c r="B601" s="3"/>
      <c r="C601" s="3"/>
      <c r="D601" s="5"/>
      <c r="E601" s="6"/>
      <c r="F601" s="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2.75" customHeight="1" x14ac:dyDescent="0.3">
      <c r="A602" s="7"/>
      <c r="B602" s="3"/>
      <c r="C602" s="3"/>
      <c r="D602" s="5"/>
      <c r="E602" s="6"/>
      <c r="F602" s="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2.75" customHeight="1" x14ac:dyDescent="0.3">
      <c r="A603" s="7"/>
      <c r="B603" s="3"/>
      <c r="C603" s="3"/>
      <c r="D603" s="5"/>
      <c r="E603" s="6"/>
      <c r="F603" s="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2.75" customHeight="1" x14ac:dyDescent="0.3">
      <c r="A604" s="7"/>
      <c r="B604" s="3"/>
      <c r="C604" s="3"/>
      <c r="D604" s="5"/>
      <c r="E604" s="6"/>
      <c r="F604" s="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2.75" customHeight="1" x14ac:dyDescent="0.3">
      <c r="A605" s="7"/>
      <c r="B605" s="3"/>
      <c r="C605" s="3"/>
      <c r="D605" s="5"/>
      <c r="E605" s="6"/>
      <c r="F605" s="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2.75" customHeight="1" x14ac:dyDescent="0.3">
      <c r="A606" s="7"/>
      <c r="B606" s="3"/>
      <c r="C606" s="3"/>
      <c r="D606" s="5"/>
      <c r="E606" s="6"/>
      <c r="F606" s="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2.75" customHeight="1" x14ac:dyDescent="0.3">
      <c r="A607" s="7"/>
      <c r="B607" s="3"/>
      <c r="C607" s="3"/>
      <c r="D607" s="5"/>
      <c r="E607" s="6"/>
      <c r="F607" s="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2.75" customHeight="1" x14ac:dyDescent="0.3">
      <c r="A608" s="7"/>
      <c r="B608" s="3"/>
      <c r="C608" s="3"/>
      <c r="D608" s="5"/>
      <c r="E608" s="6"/>
      <c r="F608" s="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2.75" customHeight="1" x14ac:dyDescent="0.3">
      <c r="A609" s="7"/>
      <c r="B609" s="3"/>
      <c r="C609" s="3"/>
      <c r="D609" s="5"/>
      <c r="E609" s="6"/>
      <c r="F609" s="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2.75" customHeight="1" x14ac:dyDescent="0.3">
      <c r="A610" s="7"/>
      <c r="B610" s="3"/>
      <c r="C610" s="3"/>
      <c r="D610" s="5"/>
      <c r="E610" s="6"/>
      <c r="F610" s="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2.75" customHeight="1" x14ac:dyDescent="0.3">
      <c r="A611" s="7"/>
      <c r="B611" s="3"/>
      <c r="C611" s="3"/>
      <c r="D611" s="5"/>
      <c r="E611" s="6"/>
      <c r="F611" s="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2.75" customHeight="1" x14ac:dyDescent="0.3">
      <c r="A612" s="7"/>
      <c r="B612" s="3"/>
      <c r="C612" s="3"/>
      <c r="D612" s="5"/>
      <c r="E612" s="6"/>
      <c r="F612" s="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2.75" customHeight="1" x14ac:dyDescent="0.3">
      <c r="A613" s="7"/>
      <c r="B613" s="3"/>
      <c r="C613" s="3"/>
      <c r="D613" s="5"/>
      <c r="E613" s="6"/>
      <c r="F613" s="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2.75" customHeight="1" x14ac:dyDescent="0.3">
      <c r="A614" s="7"/>
      <c r="B614" s="3"/>
      <c r="C614" s="3"/>
      <c r="D614" s="5"/>
      <c r="E614" s="6"/>
      <c r="F614" s="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2.75" customHeight="1" x14ac:dyDescent="0.3">
      <c r="A615" s="7"/>
      <c r="B615" s="3"/>
      <c r="C615" s="3"/>
      <c r="D615" s="5"/>
      <c r="E615" s="6"/>
      <c r="F615" s="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2.75" customHeight="1" x14ac:dyDescent="0.3">
      <c r="A616" s="7"/>
      <c r="B616" s="3"/>
      <c r="C616" s="3"/>
      <c r="D616" s="5"/>
      <c r="E616" s="6"/>
      <c r="F616" s="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2.75" customHeight="1" x14ac:dyDescent="0.3">
      <c r="A617" s="7"/>
      <c r="B617" s="3"/>
      <c r="C617" s="3"/>
      <c r="D617" s="5"/>
      <c r="E617" s="6"/>
      <c r="F617" s="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2.75" customHeight="1" x14ac:dyDescent="0.3">
      <c r="A618" s="7"/>
      <c r="B618" s="3"/>
      <c r="C618" s="3"/>
      <c r="D618" s="5"/>
      <c r="E618" s="6"/>
      <c r="F618" s="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2.75" customHeight="1" x14ac:dyDescent="0.3">
      <c r="A619" s="7"/>
      <c r="B619" s="3"/>
      <c r="C619" s="3"/>
      <c r="D619" s="5"/>
      <c r="E619" s="6"/>
      <c r="F619" s="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2.75" customHeight="1" x14ac:dyDescent="0.3">
      <c r="A620" s="7"/>
      <c r="B620" s="3"/>
      <c r="C620" s="3"/>
      <c r="D620" s="5"/>
      <c r="E620" s="6"/>
      <c r="F620" s="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2.75" customHeight="1" x14ac:dyDescent="0.3">
      <c r="A621" s="7"/>
      <c r="B621" s="3"/>
      <c r="C621" s="3"/>
      <c r="D621" s="5"/>
      <c r="E621" s="6"/>
      <c r="F621" s="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2.75" customHeight="1" x14ac:dyDescent="0.3">
      <c r="A622" s="7"/>
      <c r="B622" s="3"/>
      <c r="C622" s="3"/>
      <c r="D622" s="5"/>
      <c r="E622" s="6"/>
      <c r="F622" s="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2.75" customHeight="1" x14ac:dyDescent="0.3">
      <c r="A623" s="7"/>
      <c r="B623" s="3"/>
      <c r="C623" s="3"/>
      <c r="D623" s="5"/>
      <c r="E623" s="6"/>
      <c r="F623" s="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2.75" customHeight="1" x14ac:dyDescent="0.3">
      <c r="A624" s="7"/>
      <c r="B624" s="3"/>
      <c r="C624" s="3"/>
      <c r="D624" s="5"/>
      <c r="E624" s="6"/>
      <c r="F624" s="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2.75" customHeight="1" x14ac:dyDescent="0.3">
      <c r="A625" s="7"/>
      <c r="B625" s="3"/>
      <c r="C625" s="3"/>
      <c r="D625" s="5"/>
      <c r="E625" s="6"/>
      <c r="F625" s="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2.75" customHeight="1" x14ac:dyDescent="0.3">
      <c r="A626" s="7"/>
      <c r="B626" s="3"/>
      <c r="C626" s="3"/>
      <c r="D626" s="5"/>
      <c r="E626" s="6"/>
      <c r="F626" s="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2.75" customHeight="1" x14ac:dyDescent="0.3">
      <c r="A627" s="7"/>
      <c r="B627" s="3"/>
      <c r="C627" s="3"/>
      <c r="D627" s="5"/>
      <c r="E627" s="6"/>
      <c r="F627" s="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2.75" customHeight="1" x14ac:dyDescent="0.3">
      <c r="A628" s="7"/>
      <c r="B628" s="3"/>
      <c r="C628" s="3"/>
      <c r="D628" s="5"/>
      <c r="E628" s="6"/>
      <c r="F628" s="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2.75" customHeight="1" x14ac:dyDescent="0.3">
      <c r="A629" s="7"/>
      <c r="B629" s="3"/>
      <c r="C629" s="3"/>
      <c r="D629" s="5"/>
      <c r="E629" s="6"/>
      <c r="F629" s="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2.75" customHeight="1" x14ac:dyDescent="0.3">
      <c r="A630" s="7"/>
      <c r="B630" s="3"/>
      <c r="C630" s="3"/>
      <c r="D630" s="5"/>
      <c r="E630" s="6"/>
      <c r="F630" s="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2.75" customHeight="1" x14ac:dyDescent="0.3">
      <c r="A631" s="7"/>
      <c r="B631" s="3"/>
      <c r="C631" s="3"/>
      <c r="D631" s="5"/>
      <c r="E631" s="6"/>
      <c r="F631" s="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2.75" customHeight="1" x14ac:dyDescent="0.3">
      <c r="A632" s="7"/>
      <c r="B632" s="3"/>
      <c r="C632" s="3"/>
      <c r="D632" s="5"/>
      <c r="E632" s="6"/>
      <c r="F632" s="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2.75" customHeight="1" x14ac:dyDescent="0.3">
      <c r="A633" s="7"/>
      <c r="B633" s="3"/>
      <c r="C633" s="3"/>
      <c r="D633" s="5"/>
      <c r="E633" s="6"/>
      <c r="F633" s="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2.75" customHeight="1" x14ac:dyDescent="0.3">
      <c r="A634" s="7"/>
      <c r="B634" s="3"/>
      <c r="C634" s="3"/>
      <c r="D634" s="5"/>
      <c r="E634" s="6"/>
      <c r="F634" s="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2.75" customHeight="1" x14ac:dyDescent="0.3">
      <c r="A635" s="7"/>
      <c r="B635" s="3"/>
      <c r="C635" s="3"/>
      <c r="D635" s="5"/>
      <c r="E635" s="6"/>
      <c r="F635" s="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2.75" customHeight="1" x14ac:dyDescent="0.3">
      <c r="A636" s="7"/>
      <c r="B636" s="3"/>
      <c r="C636" s="3"/>
      <c r="D636" s="5"/>
      <c r="E636" s="6"/>
      <c r="F636" s="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2.75" customHeight="1" x14ac:dyDescent="0.3">
      <c r="A637" s="7"/>
      <c r="B637" s="3"/>
      <c r="C637" s="3"/>
      <c r="D637" s="5"/>
      <c r="E637" s="6"/>
      <c r="F637" s="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2.75" customHeight="1" x14ac:dyDescent="0.3">
      <c r="A638" s="7"/>
      <c r="B638" s="3"/>
      <c r="C638" s="3"/>
      <c r="D638" s="5"/>
      <c r="E638" s="6"/>
      <c r="F638" s="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2.75" customHeight="1" x14ac:dyDescent="0.3">
      <c r="A639" s="7"/>
      <c r="B639" s="3"/>
      <c r="C639" s="3"/>
      <c r="D639" s="5"/>
      <c r="E639" s="6"/>
      <c r="F639" s="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2.75" customHeight="1" x14ac:dyDescent="0.3">
      <c r="A640" s="7"/>
      <c r="B640" s="3"/>
      <c r="C640" s="3"/>
      <c r="D640" s="5"/>
      <c r="E640" s="6"/>
      <c r="F640" s="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2.75" customHeight="1" x14ac:dyDescent="0.3">
      <c r="A641" s="7"/>
      <c r="B641" s="3"/>
      <c r="C641" s="3"/>
      <c r="D641" s="5"/>
      <c r="E641" s="6"/>
      <c r="F641" s="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2.75" customHeight="1" x14ac:dyDescent="0.3">
      <c r="A642" s="7"/>
      <c r="B642" s="3"/>
      <c r="C642" s="3"/>
      <c r="D642" s="5"/>
      <c r="E642" s="6"/>
      <c r="F642" s="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2.75" customHeight="1" x14ac:dyDescent="0.3">
      <c r="A643" s="7"/>
      <c r="B643" s="3"/>
      <c r="C643" s="3"/>
      <c r="D643" s="5"/>
      <c r="E643" s="6"/>
      <c r="F643" s="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2.75" customHeight="1" x14ac:dyDescent="0.3">
      <c r="A644" s="7"/>
      <c r="B644" s="3"/>
      <c r="C644" s="3"/>
      <c r="D644" s="5"/>
      <c r="E644" s="6"/>
      <c r="F644" s="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2.75" customHeight="1" x14ac:dyDescent="0.3">
      <c r="A645" s="7"/>
      <c r="B645" s="3"/>
      <c r="C645" s="3"/>
      <c r="D645" s="5"/>
      <c r="E645" s="6"/>
      <c r="F645" s="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2.75" customHeight="1" x14ac:dyDescent="0.3">
      <c r="A646" s="7"/>
      <c r="B646" s="3"/>
      <c r="C646" s="3"/>
      <c r="D646" s="5"/>
      <c r="E646" s="6"/>
      <c r="F646" s="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2.75" customHeight="1" x14ac:dyDescent="0.3">
      <c r="A647" s="7"/>
      <c r="B647" s="3"/>
      <c r="C647" s="3"/>
      <c r="D647" s="5"/>
      <c r="E647" s="6"/>
      <c r="F647" s="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2.75" customHeight="1" x14ac:dyDescent="0.3">
      <c r="A648" s="7"/>
      <c r="B648" s="3"/>
      <c r="C648" s="3"/>
      <c r="D648" s="5"/>
      <c r="E648" s="6"/>
      <c r="F648" s="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2.75" customHeight="1" x14ac:dyDescent="0.3">
      <c r="A649" s="7"/>
      <c r="B649" s="3"/>
      <c r="C649" s="3"/>
      <c r="D649" s="5"/>
      <c r="E649" s="6"/>
      <c r="F649" s="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2.75" customHeight="1" x14ac:dyDescent="0.3">
      <c r="A650" s="7"/>
      <c r="B650" s="3"/>
      <c r="C650" s="3"/>
      <c r="D650" s="5"/>
      <c r="E650" s="6"/>
      <c r="F650" s="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2.75" customHeight="1" x14ac:dyDescent="0.3">
      <c r="A651" s="7"/>
      <c r="B651" s="3"/>
      <c r="C651" s="3"/>
      <c r="D651" s="5"/>
      <c r="E651" s="6"/>
      <c r="F651" s="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2.75" customHeight="1" x14ac:dyDescent="0.3">
      <c r="A652" s="7"/>
      <c r="B652" s="3"/>
      <c r="C652" s="3"/>
      <c r="D652" s="5"/>
      <c r="E652" s="6"/>
      <c r="F652" s="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2.75" customHeight="1" x14ac:dyDescent="0.3">
      <c r="A653" s="7"/>
      <c r="B653" s="3"/>
      <c r="C653" s="3"/>
      <c r="D653" s="5"/>
      <c r="E653" s="6"/>
      <c r="F653" s="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2.75" customHeight="1" x14ac:dyDescent="0.3">
      <c r="A654" s="7"/>
      <c r="B654" s="3"/>
      <c r="C654" s="3"/>
      <c r="D654" s="5"/>
      <c r="E654" s="6"/>
      <c r="F654" s="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2.75" customHeight="1" x14ac:dyDescent="0.3">
      <c r="A655" s="7"/>
      <c r="B655" s="3"/>
      <c r="C655" s="3"/>
      <c r="D655" s="5"/>
      <c r="E655" s="6"/>
      <c r="F655" s="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2.75" customHeight="1" x14ac:dyDescent="0.3">
      <c r="A656" s="7"/>
      <c r="B656" s="3"/>
      <c r="C656" s="3"/>
      <c r="D656" s="5"/>
      <c r="E656" s="6"/>
      <c r="F656" s="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2.75" customHeight="1" x14ac:dyDescent="0.3">
      <c r="A657" s="7"/>
      <c r="B657" s="3"/>
      <c r="C657" s="3"/>
      <c r="D657" s="5"/>
      <c r="E657" s="6"/>
      <c r="F657" s="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2.75" customHeight="1" x14ac:dyDescent="0.3">
      <c r="A658" s="7"/>
      <c r="B658" s="3"/>
      <c r="C658" s="3"/>
      <c r="D658" s="5"/>
      <c r="E658" s="6"/>
      <c r="F658" s="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2.75" customHeight="1" x14ac:dyDescent="0.3">
      <c r="A659" s="7"/>
      <c r="B659" s="3"/>
      <c r="C659" s="3"/>
      <c r="D659" s="5"/>
      <c r="E659" s="6"/>
      <c r="F659" s="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2.75" customHeight="1" x14ac:dyDescent="0.3">
      <c r="A660" s="7"/>
      <c r="B660" s="3"/>
      <c r="C660" s="3"/>
      <c r="D660" s="5"/>
      <c r="E660" s="6"/>
      <c r="F660" s="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2.75" customHeight="1" x14ac:dyDescent="0.3">
      <c r="A661" s="7"/>
      <c r="B661" s="3"/>
      <c r="C661" s="3"/>
      <c r="D661" s="5"/>
      <c r="E661" s="6"/>
      <c r="F661" s="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2.75" customHeight="1" x14ac:dyDescent="0.3">
      <c r="A662" s="7"/>
      <c r="B662" s="3"/>
      <c r="C662" s="3"/>
      <c r="D662" s="5"/>
      <c r="E662" s="6"/>
      <c r="F662" s="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2.75" customHeight="1" x14ac:dyDescent="0.3">
      <c r="A663" s="7"/>
      <c r="B663" s="3"/>
      <c r="C663" s="3"/>
      <c r="D663" s="5"/>
      <c r="E663" s="6"/>
      <c r="F663" s="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2.75" customHeight="1" x14ac:dyDescent="0.3">
      <c r="A664" s="7"/>
      <c r="B664" s="3"/>
      <c r="C664" s="3"/>
      <c r="D664" s="5"/>
      <c r="E664" s="6"/>
      <c r="F664" s="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2.75" customHeight="1" x14ac:dyDescent="0.3">
      <c r="A665" s="7"/>
      <c r="B665" s="3"/>
      <c r="C665" s="3"/>
      <c r="D665" s="5"/>
      <c r="E665" s="6"/>
      <c r="F665" s="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2.75" customHeight="1" x14ac:dyDescent="0.3">
      <c r="A666" s="7"/>
      <c r="B666" s="3"/>
      <c r="C666" s="3"/>
      <c r="D666" s="5"/>
      <c r="E666" s="6"/>
      <c r="F666" s="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2.75" customHeight="1" x14ac:dyDescent="0.3">
      <c r="A667" s="7"/>
      <c r="B667" s="3"/>
      <c r="C667" s="3"/>
      <c r="D667" s="5"/>
      <c r="E667" s="6"/>
      <c r="F667" s="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2.75" customHeight="1" x14ac:dyDescent="0.3">
      <c r="A668" s="7"/>
      <c r="B668" s="3"/>
      <c r="C668" s="3"/>
      <c r="D668" s="5"/>
      <c r="E668" s="6"/>
      <c r="F668" s="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2.75" customHeight="1" x14ac:dyDescent="0.3">
      <c r="A669" s="7"/>
      <c r="B669" s="3"/>
      <c r="C669" s="3"/>
      <c r="D669" s="5"/>
      <c r="E669" s="6"/>
      <c r="F669" s="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2.75" customHeight="1" x14ac:dyDescent="0.3">
      <c r="A670" s="7"/>
      <c r="B670" s="3"/>
      <c r="C670" s="3"/>
      <c r="D670" s="5"/>
      <c r="E670" s="6"/>
      <c r="F670" s="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2.75" customHeight="1" x14ac:dyDescent="0.3">
      <c r="A671" s="7"/>
      <c r="B671" s="3"/>
      <c r="C671" s="3"/>
      <c r="D671" s="5"/>
      <c r="E671" s="6"/>
      <c r="F671" s="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2.75" customHeight="1" x14ac:dyDescent="0.3">
      <c r="A672" s="7"/>
      <c r="B672" s="3"/>
      <c r="C672" s="3"/>
      <c r="D672" s="5"/>
      <c r="E672" s="6"/>
      <c r="F672" s="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2.75" customHeight="1" x14ac:dyDescent="0.3">
      <c r="A673" s="7"/>
      <c r="B673" s="3"/>
      <c r="C673" s="3"/>
      <c r="D673" s="5"/>
      <c r="E673" s="6"/>
      <c r="F673" s="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2.75" customHeight="1" x14ac:dyDescent="0.3">
      <c r="A674" s="7"/>
      <c r="B674" s="3"/>
      <c r="C674" s="3"/>
      <c r="D674" s="5"/>
      <c r="E674" s="6"/>
      <c r="F674" s="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2.75" customHeight="1" x14ac:dyDescent="0.3">
      <c r="A675" s="7"/>
      <c r="B675" s="3"/>
      <c r="C675" s="3"/>
      <c r="D675" s="5"/>
      <c r="E675" s="6"/>
      <c r="F675" s="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2.75" customHeight="1" x14ac:dyDescent="0.3">
      <c r="A676" s="7"/>
      <c r="B676" s="3"/>
      <c r="C676" s="3"/>
      <c r="D676" s="5"/>
      <c r="E676" s="6"/>
      <c r="F676" s="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2.75" customHeight="1" x14ac:dyDescent="0.3">
      <c r="A677" s="7"/>
      <c r="B677" s="3"/>
      <c r="C677" s="3"/>
      <c r="D677" s="5"/>
      <c r="E677" s="6"/>
      <c r="F677" s="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2.75" customHeight="1" x14ac:dyDescent="0.3">
      <c r="A678" s="7"/>
      <c r="B678" s="3"/>
      <c r="C678" s="3"/>
      <c r="D678" s="5"/>
      <c r="E678" s="6"/>
      <c r="F678" s="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2.75" customHeight="1" x14ac:dyDescent="0.3">
      <c r="A679" s="7"/>
      <c r="B679" s="3"/>
      <c r="C679" s="3"/>
      <c r="D679" s="5"/>
      <c r="E679" s="6"/>
      <c r="F679" s="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2.75" customHeight="1" x14ac:dyDescent="0.3">
      <c r="A680" s="7"/>
      <c r="B680" s="3"/>
      <c r="C680" s="3"/>
      <c r="D680" s="5"/>
      <c r="E680" s="6"/>
      <c r="F680" s="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2.75" customHeight="1" x14ac:dyDescent="0.3">
      <c r="A681" s="7"/>
      <c r="B681" s="3"/>
      <c r="C681" s="3"/>
      <c r="D681" s="5"/>
      <c r="E681" s="6"/>
      <c r="F681" s="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2.75" customHeight="1" x14ac:dyDescent="0.3">
      <c r="A682" s="7"/>
      <c r="B682" s="3"/>
      <c r="C682" s="3"/>
      <c r="D682" s="5"/>
      <c r="E682" s="6"/>
      <c r="F682" s="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2.75" customHeight="1" x14ac:dyDescent="0.3">
      <c r="A683" s="7"/>
      <c r="B683" s="3"/>
      <c r="C683" s="3"/>
      <c r="D683" s="5"/>
      <c r="E683" s="6"/>
      <c r="F683" s="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2.75" customHeight="1" x14ac:dyDescent="0.3">
      <c r="A684" s="7"/>
      <c r="B684" s="3"/>
      <c r="C684" s="3"/>
      <c r="D684" s="5"/>
      <c r="E684" s="6"/>
      <c r="F684" s="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2.75" customHeight="1" x14ac:dyDescent="0.3">
      <c r="A685" s="7"/>
      <c r="B685" s="3"/>
      <c r="C685" s="3"/>
      <c r="D685" s="5"/>
      <c r="E685" s="6"/>
      <c r="F685" s="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2.75" customHeight="1" x14ac:dyDescent="0.3">
      <c r="A686" s="7"/>
      <c r="B686" s="3"/>
      <c r="C686" s="3"/>
      <c r="D686" s="5"/>
      <c r="E686" s="6"/>
      <c r="F686" s="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2.75" customHeight="1" x14ac:dyDescent="0.3">
      <c r="A687" s="7"/>
      <c r="B687" s="3"/>
      <c r="C687" s="3"/>
      <c r="D687" s="5"/>
      <c r="E687" s="6"/>
      <c r="F687" s="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2.75" customHeight="1" x14ac:dyDescent="0.3">
      <c r="A688" s="7"/>
      <c r="B688" s="3"/>
      <c r="C688" s="3"/>
      <c r="D688" s="5"/>
      <c r="E688" s="6"/>
      <c r="F688" s="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2.75" customHeight="1" x14ac:dyDescent="0.3">
      <c r="A689" s="7"/>
      <c r="B689" s="3"/>
      <c r="C689" s="3"/>
      <c r="D689" s="5"/>
      <c r="E689" s="6"/>
      <c r="F689" s="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2.75" customHeight="1" x14ac:dyDescent="0.3">
      <c r="A690" s="7"/>
      <c r="B690" s="3"/>
      <c r="C690" s="3"/>
      <c r="D690" s="5"/>
      <c r="E690" s="6"/>
      <c r="F690" s="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2.75" customHeight="1" x14ac:dyDescent="0.3">
      <c r="A691" s="7"/>
      <c r="B691" s="3"/>
      <c r="C691" s="3"/>
      <c r="D691" s="5"/>
      <c r="E691" s="6"/>
      <c r="F691" s="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2.75" customHeight="1" x14ac:dyDescent="0.3">
      <c r="A692" s="7"/>
      <c r="B692" s="3"/>
      <c r="C692" s="3"/>
      <c r="D692" s="5"/>
      <c r="E692" s="6"/>
      <c r="F692" s="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2.75" customHeight="1" x14ac:dyDescent="0.3">
      <c r="A693" s="7"/>
      <c r="B693" s="3"/>
      <c r="C693" s="3"/>
      <c r="D693" s="5"/>
      <c r="E693" s="6"/>
      <c r="F693" s="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2.75" customHeight="1" x14ac:dyDescent="0.3">
      <c r="A694" s="7"/>
      <c r="B694" s="3"/>
      <c r="C694" s="3"/>
      <c r="D694" s="5"/>
      <c r="E694" s="6"/>
      <c r="F694" s="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2.75" customHeight="1" x14ac:dyDescent="0.3">
      <c r="A695" s="7"/>
      <c r="B695" s="3"/>
      <c r="C695" s="3"/>
      <c r="D695" s="5"/>
      <c r="E695" s="6"/>
      <c r="F695" s="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2.75" customHeight="1" x14ac:dyDescent="0.3">
      <c r="A696" s="7"/>
      <c r="B696" s="3"/>
      <c r="C696" s="3"/>
      <c r="D696" s="5"/>
      <c r="E696" s="6"/>
      <c r="F696" s="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2.75" customHeight="1" x14ac:dyDescent="0.3">
      <c r="A697" s="7"/>
      <c r="B697" s="3"/>
      <c r="C697" s="3"/>
      <c r="D697" s="5"/>
      <c r="E697" s="6"/>
      <c r="F697" s="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2.75" customHeight="1" x14ac:dyDescent="0.3">
      <c r="A698" s="7"/>
      <c r="B698" s="3"/>
      <c r="C698" s="3"/>
      <c r="D698" s="5"/>
      <c r="E698" s="6"/>
      <c r="F698" s="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2.75" customHeight="1" x14ac:dyDescent="0.3">
      <c r="A699" s="7"/>
      <c r="B699" s="3"/>
      <c r="C699" s="3"/>
      <c r="D699" s="5"/>
      <c r="E699" s="6"/>
      <c r="F699" s="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2.75" customHeight="1" x14ac:dyDescent="0.3">
      <c r="A700" s="7"/>
      <c r="B700" s="3"/>
      <c r="C700" s="3"/>
      <c r="D700" s="5"/>
      <c r="E700" s="6"/>
      <c r="F700" s="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2.75" customHeight="1" x14ac:dyDescent="0.3">
      <c r="A701" s="7"/>
      <c r="B701" s="3"/>
      <c r="C701" s="3"/>
      <c r="D701" s="5"/>
      <c r="E701" s="6"/>
      <c r="F701" s="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2.75" customHeight="1" x14ac:dyDescent="0.3">
      <c r="A702" s="7"/>
      <c r="B702" s="3"/>
      <c r="C702" s="3"/>
      <c r="D702" s="5"/>
      <c r="E702" s="6"/>
      <c r="F702" s="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2.75" customHeight="1" x14ac:dyDescent="0.3">
      <c r="A703" s="7"/>
      <c r="B703" s="3"/>
      <c r="C703" s="3"/>
      <c r="D703" s="5"/>
      <c r="E703" s="6"/>
      <c r="F703" s="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2.75" customHeight="1" x14ac:dyDescent="0.3">
      <c r="A704" s="7"/>
      <c r="B704" s="3"/>
      <c r="C704" s="3"/>
      <c r="D704" s="5"/>
      <c r="E704" s="6"/>
      <c r="F704" s="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2.75" customHeight="1" x14ac:dyDescent="0.3">
      <c r="A705" s="7"/>
      <c r="B705" s="3"/>
      <c r="C705" s="3"/>
      <c r="D705" s="5"/>
      <c r="E705" s="6"/>
      <c r="F705" s="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2.75" customHeight="1" x14ac:dyDescent="0.3">
      <c r="A706" s="7"/>
      <c r="B706" s="3"/>
      <c r="C706" s="3"/>
      <c r="D706" s="5"/>
      <c r="E706" s="6"/>
      <c r="F706" s="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2.75" customHeight="1" x14ac:dyDescent="0.3">
      <c r="A707" s="7"/>
      <c r="B707" s="3"/>
      <c r="C707" s="3"/>
      <c r="D707" s="5"/>
      <c r="E707" s="6"/>
      <c r="F707" s="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2.75" customHeight="1" x14ac:dyDescent="0.3">
      <c r="A708" s="7"/>
      <c r="B708" s="3"/>
      <c r="C708" s="3"/>
      <c r="D708" s="5"/>
      <c r="E708" s="6"/>
      <c r="F708" s="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2.75" customHeight="1" x14ac:dyDescent="0.3">
      <c r="A709" s="7"/>
      <c r="B709" s="3"/>
      <c r="C709" s="3"/>
      <c r="D709" s="5"/>
      <c r="E709" s="6"/>
      <c r="F709" s="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2.75" customHeight="1" x14ac:dyDescent="0.3">
      <c r="A710" s="7"/>
      <c r="B710" s="3"/>
      <c r="C710" s="3"/>
      <c r="D710" s="5"/>
      <c r="E710" s="6"/>
      <c r="F710" s="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2.75" customHeight="1" x14ac:dyDescent="0.3">
      <c r="A711" s="7"/>
      <c r="B711" s="3"/>
      <c r="C711" s="3"/>
      <c r="D711" s="5"/>
      <c r="E711" s="6"/>
      <c r="F711" s="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2.75" customHeight="1" x14ac:dyDescent="0.3">
      <c r="A712" s="7"/>
      <c r="B712" s="3"/>
      <c r="C712" s="3"/>
      <c r="D712" s="5"/>
      <c r="E712" s="6"/>
      <c r="F712" s="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2.75" customHeight="1" x14ac:dyDescent="0.3">
      <c r="A713" s="7"/>
      <c r="B713" s="3"/>
      <c r="C713" s="3"/>
      <c r="D713" s="5"/>
      <c r="E713" s="6"/>
      <c r="F713" s="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2.75" customHeight="1" x14ac:dyDescent="0.3">
      <c r="A714" s="7"/>
      <c r="B714" s="3"/>
      <c r="C714" s="3"/>
      <c r="D714" s="5"/>
      <c r="E714" s="6"/>
      <c r="F714" s="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2.75" customHeight="1" x14ac:dyDescent="0.3">
      <c r="A715" s="7"/>
      <c r="B715" s="3"/>
      <c r="C715" s="3"/>
      <c r="D715" s="5"/>
      <c r="E715" s="6"/>
      <c r="F715" s="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2.75" customHeight="1" x14ac:dyDescent="0.3">
      <c r="A716" s="7"/>
      <c r="B716" s="3"/>
      <c r="C716" s="3"/>
      <c r="D716" s="5"/>
      <c r="E716" s="6"/>
      <c r="F716" s="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2.75" customHeight="1" x14ac:dyDescent="0.3">
      <c r="A717" s="7"/>
      <c r="B717" s="3"/>
      <c r="C717" s="3"/>
      <c r="D717" s="5"/>
      <c r="E717" s="6"/>
      <c r="F717" s="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2.75" customHeight="1" x14ac:dyDescent="0.3">
      <c r="A718" s="7"/>
      <c r="B718" s="3"/>
      <c r="C718" s="3"/>
      <c r="D718" s="5"/>
      <c r="E718" s="6"/>
      <c r="F718" s="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2.75" customHeight="1" x14ac:dyDescent="0.3">
      <c r="A719" s="7"/>
      <c r="B719" s="3"/>
      <c r="C719" s="3"/>
      <c r="D719" s="5"/>
      <c r="E719" s="6"/>
      <c r="F719" s="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2.75" customHeight="1" x14ac:dyDescent="0.3">
      <c r="A720" s="7"/>
      <c r="B720" s="3"/>
      <c r="C720" s="3"/>
      <c r="D720" s="5"/>
      <c r="E720" s="6"/>
      <c r="F720" s="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2.75" customHeight="1" x14ac:dyDescent="0.3">
      <c r="A721" s="7"/>
      <c r="B721" s="3"/>
      <c r="C721" s="3"/>
      <c r="D721" s="5"/>
      <c r="E721" s="6"/>
      <c r="F721" s="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2.75" customHeight="1" x14ac:dyDescent="0.3">
      <c r="A722" s="7"/>
      <c r="B722" s="3"/>
      <c r="C722" s="3"/>
      <c r="D722" s="5"/>
      <c r="E722" s="6"/>
      <c r="F722" s="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2.75" customHeight="1" x14ac:dyDescent="0.3">
      <c r="A723" s="7"/>
      <c r="B723" s="3"/>
      <c r="C723" s="3"/>
      <c r="D723" s="5"/>
      <c r="E723" s="6"/>
      <c r="F723" s="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2.75" customHeight="1" x14ac:dyDescent="0.3">
      <c r="A724" s="7"/>
      <c r="B724" s="3"/>
      <c r="C724" s="3"/>
      <c r="D724" s="5"/>
      <c r="E724" s="6"/>
      <c r="F724" s="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2.75" customHeight="1" x14ac:dyDescent="0.3">
      <c r="A725" s="7"/>
      <c r="B725" s="3"/>
      <c r="C725" s="3"/>
      <c r="D725" s="5"/>
      <c r="E725" s="6"/>
      <c r="F725" s="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2.75" customHeight="1" x14ac:dyDescent="0.3">
      <c r="A726" s="7"/>
      <c r="B726" s="3"/>
      <c r="C726" s="3"/>
      <c r="D726" s="5"/>
      <c r="E726" s="6"/>
      <c r="F726" s="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2.75" customHeight="1" x14ac:dyDescent="0.3">
      <c r="A727" s="7"/>
      <c r="B727" s="3"/>
      <c r="C727" s="3"/>
      <c r="D727" s="5"/>
      <c r="E727" s="6"/>
      <c r="F727" s="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2.75" customHeight="1" x14ac:dyDescent="0.3">
      <c r="A728" s="7"/>
      <c r="B728" s="3"/>
      <c r="C728" s="3"/>
      <c r="D728" s="5"/>
      <c r="E728" s="6"/>
      <c r="F728" s="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2.75" customHeight="1" x14ac:dyDescent="0.3">
      <c r="A729" s="7"/>
      <c r="B729" s="3"/>
      <c r="C729" s="3"/>
      <c r="D729" s="5"/>
      <c r="E729" s="6"/>
      <c r="F729" s="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2.75" customHeight="1" x14ac:dyDescent="0.3">
      <c r="A730" s="7"/>
      <c r="B730" s="3"/>
      <c r="C730" s="3"/>
      <c r="D730" s="5"/>
      <c r="E730" s="6"/>
      <c r="F730" s="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2.75" customHeight="1" x14ac:dyDescent="0.3">
      <c r="A731" s="7"/>
      <c r="B731" s="3"/>
      <c r="C731" s="3"/>
      <c r="D731" s="5"/>
      <c r="E731" s="6"/>
      <c r="F731" s="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2.75" customHeight="1" x14ac:dyDescent="0.3">
      <c r="A732" s="7"/>
      <c r="B732" s="3"/>
      <c r="C732" s="3"/>
      <c r="D732" s="5"/>
      <c r="E732" s="6"/>
      <c r="F732" s="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2.75" customHeight="1" x14ac:dyDescent="0.3">
      <c r="A733" s="7"/>
      <c r="B733" s="3"/>
      <c r="C733" s="3"/>
      <c r="D733" s="5"/>
      <c r="E733" s="6"/>
      <c r="F733" s="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2.75" customHeight="1" x14ac:dyDescent="0.3">
      <c r="A734" s="7"/>
      <c r="B734" s="3"/>
      <c r="C734" s="3"/>
      <c r="D734" s="5"/>
      <c r="E734" s="6"/>
      <c r="F734" s="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2.75" customHeight="1" x14ac:dyDescent="0.3">
      <c r="A735" s="7"/>
      <c r="B735" s="3"/>
      <c r="C735" s="3"/>
      <c r="D735" s="5"/>
      <c r="E735" s="6"/>
      <c r="F735" s="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2.75" customHeight="1" x14ac:dyDescent="0.3">
      <c r="A736" s="7"/>
      <c r="B736" s="3"/>
      <c r="C736" s="3"/>
      <c r="D736" s="5"/>
      <c r="E736" s="6"/>
      <c r="F736" s="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2.75" customHeight="1" x14ac:dyDescent="0.3">
      <c r="A737" s="7"/>
      <c r="B737" s="3"/>
      <c r="C737" s="3"/>
      <c r="D737" s="5"/>
      <c r="E737" s="6"/>
      <c r="F737" s="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2.75" customHeight="1" x14ac:dyDescent="0.3">
      <c r="A738" s="7"/>
      <c r="B738" s="3"/>
      <c r="C738" s="3"/>
      <c r="D738" s="5"/>
      <c r="E738" s="6"/>
      <c r="F738" s="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2.75" customHeight="1" x14ac:dyDescent="0.3">
      <c r="A739" s="7"/>
      <c r="B739" s="3"/>
      <c r="C739" s="3"/>
      <c r="D739" s="5"/>
      <c r="E739" s="6"/>
      <c r="F739" s="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2.75" customHeight="1" x14ac:dyDescent="0.3">
      <c r="A740" s="7"/>
      <c r="B740" s="3"/>
      <c r="C740" s="3"/>
      <c r="D740" s="5"/>
      <c r="E740" s="6"/>
      <c r="F740" s="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2.75" customHeight="1" x14ac:dyDescent="0.3">
      <c r="A741" s="7"/>
      <c r="B741" s="3"/>
      <c r="C741" s="3"/>
      <c r="D741" s="5"/>
      <c r="E741" s="6"/>
      <c r="F741" s="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2.75" customHeight="1" x14ac:dyDescent="0.3">
      <c r="A742" s="7"/>
      <c r="B742" s="3"/>
      <c r="C742" s="3"/>
      <c r="D742" s="5"/>
      <c r="E742" s="6"/>
      <c r="F742" s="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2.75" customHeight="1" x14ac:dyDescent="0.3">
      <c r="A743" s="7"/>
      <c r="B743" s="3"/>
      <c r="C743" s="3"/>
      <c r="D743" s="5"/>
      <c r="E743" s="6"/>
      <c r="F743" s="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2.75" customHeight="1" x14ac:dyDescent="0.3">
      <c r="A744" s="7"/>
      <c r="B744" s="3"/>
      <c r="C744" s="3"/>
      <c r="D744" s="5"/>
      <c r="E744" s="6"/>
      <c r="F744" s="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2.75" customHeight="1" x14ac:dyDescent="0.3">
      <c r="A745" s="7"/>
      <c r="B745" s="3"/>
      <c r="C745" s="3"/>
      <c r="D745" s="5"/>
      <c r="E745" s="6"/>
      <c r="F745" s="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2.75" customHeight="1" x14ac:dyDescent="0.3">
      <c r="A746" s="7"/>
      <c r="B746" s="3"/>
      <c r="C746" s="3"/>
      <c r="D746" s="5"/>
      <c r="E746" s="6"/>
      <c r="F746" s="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2.75" customHeight="1" x14ac:dyDescent="0.3">
      <c r="A747" s="7"/>
      <c r="B747" s="3"/>
      <c r="C747" s="3"/>
      <c r="D747" s="5"/>
      <c r="E747" s="6"/>
      <c r="F747" s="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2.75" customHeight="1" x14ac:dyDescent="0.3">
      <c r="A748" s="7"/>
      <c r="B748" s="3"/>
      <c r="C748" s="3"/>
      <c r="D748" s="5"/>
      <c r="E748" s="6"/>
      <c r="F748" s="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2.75" customHeight="1" x14ac:dyDescent="0.3">
      <c r="A749" s="7"/>
      <c r="B749" s="3"/>
      <c r="C749" s="3"/>
      <c r="D749" s="5"/>
      <c r="E749" s="6"/>
      <c r="F749" s="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2.75" customHeight="1" x14ac:dyDescent="0.3">
      <c r="A750" s="7"/>
      <c r="B750" s="3"/>
      <c r="C750" s="3"/>
      <c r="D750" s="5"/>
      <c r="E750" s="6"/>
      <c r="F750" s="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2.75" customHeight="1" x14ac:dyDescent="0.3">
      <c r="A751" s="7"/>
      <c r="B751" s="3"/>
      <c r="C751" s="3"/>
      <c r="D751" s="5"/>
      <c r="E751" s="6"/>
      <c r="F751" s="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2.75" customHeight="1" x14ac:dyDescent="0.3">
      <c r="A752" s="7"/>
      <c r="B752" s="3"/>
      <c r="C752" s="3"/>
      <c r="D752" s="5"/>
      <c r="E752" s="6"/>
      <c r="F752" s="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2.75" customHeight="1" x14ac:dyDescent="0.3">
      <c r="A753" s="7"/>
      <c r="B753" s="3"/>
      <c r="C753" s="3"/>
      <c r="D753" s="5"/>
      <c r="E753" s="6"/>
      <c r="F753" s="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2.75" customHeight="1" x14ac:dyDescent="0.3">
      <c r="A754" s="7"/>
      <c r="B754" s="3"/>
      <c r="C754" s="3"/>
      <c r="D754" s="5"/>
      <c r="E754" s="6"/>
      <c r="F754" s="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2.75" customHeight="1" x14ac:dyDescent="0.3">
      <c r="A755" s="7"/>
      <c r="B755" s="3"/>
      <c r="C755" s="3"/>
      <c r="D755" s="5"/>
      <c r="E755" s="6"/>
      <c r="F755" s="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2.75" customHeight="1" x14ac:dyDescent="0.3">
      <c r="A756" s="7"/>
      <c r="B756" s="3"/>
      <c r="C756" s="3"/>
      <c r="D756" s="5"/>
      <c r="E756" s="6"/>
      <c r="F756" s="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2.75" customHeight="1" x14ac:dyDescent="0.3">
      <c r="A757" s="7"/>
      <c r="B757" s="3"/>
      <c r="C757" s="3"/>
      <c r="D757" s="5"/>
      <c r="E757" s="6"/>
      <c r="F757" s="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2.75" customHeight="1" x14ac:dyDescent="0.3">
      <c r="A758" s="7"/>
      <c r="B758" s="3"/>
      <c r="C758" s="3"/>
      <c r="D758" s="5"/>
      <c r="E758" s="6"/>
      <c r="F758" s="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2.75" customHeight="1" x14ac:dyDescent="0.3">
      <c r="A759" s="7"/>
      <c r="B759" s="3"/>
      <c r="C759" s="3"/>
      <c r="D759" s="5"/>
      <c r="E759" s="6"/>
      <c r="F759" s="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2.75" customHeight="1" x14ac:dyDescent="0.3">
      <c r="A760" s="7"/>
      <c r="B760" s="3"/>
      <c r="C760" s="3"/>
      <c r="D760" s="5"/>
      <c r="E760" s="6"/>
      <c r="F760" s="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2.75" customHeight="1" x14ac:dyDescent="0.3">
      <c r="A761" s="7"/>
      <c r="B761" s="3"/>
      <c r="C761" s="3"/>
      <c r="D761" s="5"/>
      <c r="E761" s="6"/>
      <c r="F761" s="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2.75" customHeight="1" x14ac:dyDescent="0.3">
      <c r="A762" s="7"/>
      <c r="B762" s="3"/>
      <c r="C762" s="3"/>
      <c r="D762" s="5"/>
      <c r="E762" s="6"/>
      <c r="F762" s="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2.75" customHeight="1" x14ac:dyDescent="0.3">
      <c r="A763" s="7"/>
      <c r="B763" s="3"/>
      <c r="C763" s="3"/>
      <c r="D763" s="5"/>
      <c r="E763" s="6"/>
      <c r="F763" s="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2.75" customHeight="1" x14ac:dyDescent="0.3">
      <c r="A764" s="7"/>
      <c r="B764" s="3"/>
      <c r="C764" s="3"/>
      <c r="D764" s="5"/>
      <c r="E764" s="6"/>
      <c r="F764" s="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2.75" customHeight="1" x14ac:dyDescent="0.3">
      <c r="A765" s="7"/>
      <c r="B765" s="3"/>
      <c r="C765" s="3"/>
      <c r="D765" s="5"/>
      <c r="E765" s="6"/>
      <c r="F765" s="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2.75" customHeight="1" x14ac:dyDescent="0.3">
      <c r="A766" s="7"/>
      <c r="B766" s="3"/>
      <c r="C766" s="3"/>
      <c r="D766" s="5"/>
      <c r="E766" s="6"/>
      <c r="F766" s="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2.75" customHeight="1" x14ac:dyDescent="0.3">
      <c r="A767" s="7"/>
      <c r="B767" s="3"/>
      <c r="C767" s="3"/>
      <c r="D767" s="5"/>
      <c r="E767" s="6"/>
      <c r="F767" s="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2.75" customHeight="1" x14ac:dyDescent="0.3">
      <c r="A768" s="7"/>
      <c r="B768" s="3"/>
      <c r="C768" s="3"/>
      <c r="D768" s="5"/>
      <c r="E768" s="6"/>
      <c r="F768" s="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2.75" customHeight="1" x14ac:dyDescent="0.3">
      <c r="A769" s="7"/>
      <c r="B769" s="3"/>
      <c r="C769" s="3"/>
      <c r="D769" s="5"/>
      <c r="E769" s="6"/>
      <c r="F769" s="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2.75" customHeight="1" x14ac:dyDescent="0.3">
      <c r="A770" s="7"/>
      <c r="B770" s="3"/>
      <c r="C770" s="3"/>
      <c r="D770" s="5"/>
      <c r="E770" s="6"/>
      <c r="F770" s="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2.75" customHeight="1" x14ac:dyDescent="0.3">
      <c r="A771" s="7"/>
      <c r="B771" s="3"/>
      <c r="C771" s="3"/>
      <c r="D771" s="5"/>
      <c r="E771" s="6"/>
      <c r="F771" s="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2.75" customHeight="1" x14ac:dyDescent="0.3">
      <c r="A772" s="7"/>
      <c r="B772" s="3"/>
      <c r="C772" s="3"/>
      <c r="D772" s="5"/>
      <c r="E772" s="6"/>
      <c r="F772" s="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2.75" customHeight="1" x14ac:dyDescent="0.3">
      <c r="A773" s="7"/>
      <c r="B773" s="3"/>
      <c r="C773" s="3"/>
      <c r="D773" s="5"/>
      <c r="E773" s="6"/>
      <c r="F773" s="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2.75" customHeight="1" x14ac:dyDescent="0.3">
      <c r="A774" s="7"/>
      <c r="B774" s="3"/>
      <c r="C774" s="3"/>
      <c r="D774" s="5"/>
      <c r="E774" s="6"/>
      <c r="F774" s="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2.75" customHeight="1" x14ac:dyDescent="0.3">
      <c r="A775" s="7"/>
      <c r="B775" s="3"/>
      <c r="C775" s="3"/>
      <c r="D775" s="5"/>
      <c r="E775" s="6"/>
      <c r="F775" s="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2.75" customHeight="1" x14ac:dyDescent="0.3">
      <c r="A776" s="7"/>
      <c r="B776" s="3"/>
      <c r="C776" s="3"/>
      <c r="D776" s="5"/>
      <c r="E776" s="6"/>
      <c r="F776" s="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2.75" customHeight="1" x14ac:dyDescent="0.3">
      <c r="A777" s="7"/>
      <c r="B777" s="3"/>
      <c r="C777" s="3"/>
      <c r="D777" s="5"/>
      <c r="E777" s="6"/>
      <c r="F777" s="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2.75" customHeight="1" x14ac:dyDescent="0.3">
      <c r="A778" s="7"/>
      <c r="B778" s="3"/>
      <c r="C778" s="3"/>
      <c r="D778" s="5"/>
      <c r="E778" s="6"/>
      <c r="F778" s="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2.75" customHeight="1" x14ac:dyDescent="0.3">
      <c r="A779" s="7"/>
      <c r="B779" s="3"/>
      <c r="C779" s="3"/>
      <c r="D779" s="5"/>
      <c r="E779" s="6"/>
      <c r="F779" s="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2.75" customHeight="1" x14ac:dyDescent="0.3">
      <c r="A780" s="7"/>
      <c r="B780" s="3"/>
      <c r="C780" s="3"/>
      <c r="D780" s="5"/>
      <c r="E780" s="6"/>
      <c r="F780" s="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2.75" customHeight="1" x14ac:dyDescent="0.3">
      <c r="A781" s="7"/>
      <c r="B781" s="3"/>
      <c r="C781" s="3"/>
      <c r="D781" s="5"/>
      <c r="E781" s="6"/>
      <c r="F781" s="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2.75" customHeight="1" x14ac:dyDescent="0.3">
      <c r="A782" s="7"/>
      <c r="B782" s="3"/>
      <c r="C782" s="3"/>
      <c r="D782" s="5"/>
      <c r="E782" s="6"/>
      <c r="F782" s="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2.75" customHeight="1" x14ac:dyDescent="0.3">
      <c r="A783" s="7"/>
      <c r="B783" s="3"/>
      <c r="C783" s="3"/>
      <c r="D783" s="5"/>
      <c r="E783" s="6"/>
      <c r="F783" s="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2.75" customHeight="1" x14ac:dyDescent="0.3">
      <c r="A784" s="7"/>
      <c r="B784" s="3"/>
      <c r="C784" s="3"/>
      <c r="D784" s="5"/>
      <c r="E784" s="6"/>
      <c r="F784" s="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2.75" customHeight="1" x14ac:dyDescent="0.3">
      <c r="A785" s="7"/>
      <c r="B785" s="3"/>
      <c r="C785" s="3"/>
      <c r="D785" s="5"/>
      <c r="E785" s="6"/>
      <c r="F785" s="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2.75" customHeight="1" x14ac:dyDescent="0.3">
      <c r="A786" s="7"/>
      <c r="B786" s="3"/>
      <c r="C786" s="3"/>
      <c r="D786" s="5"/>
      <c r="E786" s="6"/>
      <c r="F786" s="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2.75" customHeight="1" x14ac:dyDescent="0.3">
      <c r="A787" s="7"/>
      <c r="B787" s="3"/>
      <c r="C787" s="3"/>
      <c r="D787" s="5"/>
      <c r="E787" s="6"/>
      <c r="F787" s="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2.75" customHeight="1" x14ac:dyDescent="0.3">
      <c r="A788" s="7"/>
      <c r="B788" s="3"/>
      <c r="C788" s="3"/>
      <c r="D788" s="5"/>
      <c r="E788" s="6"/>
      <c r="F788" s="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2.75" customHeight="1" x14ac:dyDescent="0.3">
      <c r="A789" s="7"/>
      <c r="B789" s="3"/>
      <c r="C789" s="3"/>
      <c r="D789" s="5"/>
      <c r="E789" s="6"/>
      <c r="F789" s="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2.75" customHeight="1" x14ac:dyDescent="0.3">
      <c r="A790" s="7"/>
      <c r="B790" s="3"/>
      <c r="C790" s="3"/>
      <c r="D790" s="5"/>
      <c r="E790" s="6"/>
      <c r="F790" s="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2.75" customHeight="1" x14ac:dyDescent="0.3">
      <c r="A791" s="7"/>
      <c r="B791" s="3"/>
      <c r="C791" s="3"/>
      <c r="D791" s="5"/>
      <c r="E791" s="6"/>
      <c r="F791" s="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2.75" customHeight="1" x14ac:dyDescent="0.3">
      <c r="A792" s="7"/>
      <c r="B792" s="3"/>
      <c r="C792" s="3"/>
      <c r="D792" s="5"/>
      <c r="E792" s="6"/>
      <c r="F792" s="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2.75" customHeight="1" x14ac:dyDescent="0.3">
      <c r="A793" s="7"/>
      <c r="B793" s="3"/>
      <c r="C793" s="3"/>
      <c r="D793" s="5"/>
      <c r="E793" s="6"/>
      <c r="F793" s="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2.75" customHeight="1" x14ac:dyDescent="0.3">
      <c r="A794" s="7"/>
      <c r="B794" s="3"/>
      <c r="C794" s="3"/>
      <c r="D794" s="5"/>
      <c r="E794" s="6"/>
      <c r="F794" s="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2.75" customHeight="1" x14ac:dyDescent="0.3">
      <c r="A795" s="7"/>
      <c r="B795" s="3"/>
      <c r="C795" s="3"/>
      <c r="D795" s="5"/>
      <c r="E795" s="6"/>
      <c r="F795" s="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2.75" customHeight="1" x14ac:dyDescent="0.3">
      <c r="A796" s="7"/>
      <c r="B796" s="3"/>
      <c r="C796" s="3"/>
      <c r="D796" s="5"/>
      <c r="E796" s="6"/>
      <c r="F796" s="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2.75" customHeight="1" x14ac:dyDescent="0.3">
      <c r="A797" s="7"/>
      <c r="B797" s="3"/>
      <c r="C797" s="3"/>
      <c r="D797" s="5"/>
      <c r="E797" s="6"/>
      <c r="F797" s="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2.75" customHeight="1" x14ac:dyDescent="0.3">
      <c r="A798" s="7"/>
      <c r="B798" s="3"/>
      <c r="C798" s="3"/>
      <c r="D798" s="5"/>
      <c r="E798" s="6"/>
      <c r="F798" s="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2.75" customHeight="1" x14ac:dyDescent="0.3">
      <c r="A799" s="7"/>
      <c r="B799" s="3"/>
      <c r="C799" s="3"/>
      <c r="D799" s="5"/>
      <c r="E799" s="6"/>
      <c r="F799" s="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2.75" customHeight="1" x14ac:dyDescent="0.3">
      <c r="A800" s="7"/>
      <c r="B800" s="3"/>
      <c r="C800" s="3"/>
      <c r="D800" s="5"/>
      <c r="E800" s="6"/>
      <c r="F800" s="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2.75" customHeight="1" x14ac:dyDescent="0.3">
      <c r="A801" s="7"/>
      <c r="B801" s="3"/>
      <c r="C801" s="3"/>
      <c r="D801" s="5"/>
      <c r="E801" s="6"/>
      <c r="F801" s="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2.75" customHeight="1" x14ac:dyDescent="0.3">
      <c r="A802" s="7"/>
      <c r="B802" s="3"/>
      <c r="C802" s="3"/>
      <c r="D802" s="5"/>
      <c r="E802" s="6"/>
      <c r="F802" s="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2.75" customHeight="1" x14ac:dyDescent="0.3">
      <c r="A803" s="7"/>
      <c r="B803" s="3"/>
      <c r="C803" s="3"/>
      <c r="D803" s="5"/>
      <c r="E803" s="6"/>
      <c r="F803" s="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2.75" customHeight="1" x14ac:dyDescent="0.3">
      <c r="A804" s="7"/>
      <c r="B804" s="3"/>
      <c r="C804" s="3"/>
      <c r="D804" s="5"/>
      <c r="E804" s="6"/>
      <c r="F804" s="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2.75" customHeight="1" x14ac:dyDescent="0.3">
      <c r="A805" s="7"/>
      <c r="B805" s="3"/>
      <c r="C805" s="3"/>
      <c r="D805" s="5"/>
      <c r="E805" s="6"/>
      <c r="F805" s="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2.75" customHeight="1" x14ac:dyDescent="0.3">
      <c r="A806" s="7"/>
      <c r="B806" s="3"/>
      <c r="C806" s="3"/>
      <c r="D806" s="5"/>
      <c r="E806" s="6"/>
      <c r="F806" s="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2.75" customHeight="1" x14ac:dyDescent="0.3">
      <c r="A807" s="7"/>
      <c r="B807" s="3"/>
      <c r="C807" s="3"/>
      <c r="D807" s="5"/>
      <c r="E807" s="6"/>
      <c r="F807" s="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2.75" customHeight="1" x14ac:dyDescent="0.3">
      <c r="A808" s="7"/>
      <c r="B808" s="3"/>
      <c r="C808" s="3"/>
      <c r="D808" s="5"/>
      <c r="E808" s="6"/>
      <c r="F808" s="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2.75" customHeight="1" x14ac:dyDescent="0.3">
      <c r="A809" s="7"/>
      <c r="B809" s="3"/>
      <c r="C809" s="3"/>
      <c r="D809" s="5"/>
      <c r="E809" s="6"/>
      <c r="F809" s="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2.75" customHeight="1" x14ac:dyDescent="0.3">
      <c r="A810" s="7"/>
      <c r="B810" s="3"/>
      <c r="C810" s="3"/>
      <c r="D810" s="5"/>
      <c r="E810" s="6"/>
      <c r="F810" s="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2.75" customHeight="1" x14ac:dyDescent="0.3">
      <c r="A811" s="7"/>
      <c r="B811" s="3"/>
      <c r="C811" s="3"/>
      <c r="D811" s="5"/>
      <c r="E811" s="6"/>
      <c r="F811" s="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2.75" customHeight="1" x14ac:dyDescent="0.3">
      <c r="A812" s="7"/>
      <c r="B812" s="3"/>
      <c r="C812" s="3"/>
      <c r="D812" s="5"/>
      <c r="E812" s="6"/>
      <c r="F812" s="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2.75" customHeight="1" x14ac:dyDescent="0.3">
      <c r="A813" s="7"/>
      <c r="B813" s="3"/>
      <c r="C813" s="3"/>
      <c r="D813" s="5"/>
      <c r="E813" s="6"/>
      <c r="F813" s="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2.75" customHeight="1" x14ac:dyDescent="0.3">
      <c r="A814" s="7"/>
      <c r="B814" s="3"/>
      <c r="C814" s="3"/>
      <c r="D814" s="5"/>
      <c r="E814" s="6"/>
      <c r="F814" s="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2.75" customHeight="1" x14ac:dyDescent="0.3">
      <c r="A815" s="7"/>
      <c r="B815" s="3"/>
      <c r="C815" s="3"/>
      <c r="D815" s="5"/>
      <c r="E815" s="6"/>
      <c r="F815" s="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2.75" customHeight="1" x14ac:dyDescent="0.3">
      <c r="A816" s="7"/>
      <c r="B816" s="3"/>
      <c r="C816" s="3"/>
      <c r="D816" s="5"/>
      <c r="E816" s="6"/>
      <c r="F816" s="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2.75" customHeight="1" x14ac:dyDescent="0.3">
      <c r="A817" s="7"/>
      <c r="B817" s="3"/>
      <c r="C817" s="3"/>
      <c r="D817" s="5"/>
      <c r="E817" s="6"/>
      <c r="F817" s="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2.75" customHeight="1" x14ac:dyDescent="0.3">
      <c r="A818" s="7"/>
      <c r="B818" s="3"/>
      <c r="C818" s="3"/>
      <c r="D818" s="5"/>
      <c r="E818" s="6"/>
      <c r="F818" s="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2.75" customHeight="1" x14ac:dyDescent="0.3">
      <c r="A819" s="7"/>
      <c r="B819" s="3"/>
      <c r="C819" s="3"/>
      <c r="D819" s="5"/>
      <c r="E819" s="6"/>
      <c r="F819" s="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2.75" customHeight="1" x14ac:dyDescent="0.3">
      <c r="A820" s="7"/>
      <c r="B820" s="3"/>
      <c r="C820" s="3"/>
      <c r="D820" s="5"/>
      <c r="E820" s="6"/>
      <c r="F820" s="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2.75" customHeight="1" x14ac:dyDescent="0.3">
      <c r="A821" s="7"/>
      <c r="B821" s="3"/>
      <c r="C821" s="3"/>
      <c r="D821" s="5"/>
      <c r="E821" s="6"/>
      <c r="F821" s="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2.75" customHeight="1" x14ac:dyDescent="0.3">
      <c r="A822" s="7"/>
      <c r="B822" s="3"/>
      <c r="C822" s="3"/>
      <c r="D822" s="5"/>
      <c r="E822" s="6"/>
      <c r="F822" s="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2.75" customHeight="1" x14ac:dyDescent="0.3">
      <c r="A823" s="7"/>
      <c r="B823" s="3"/>
      <c r="C823" s="3"/>
      <c r="D823" s="5"/>
      <c r="E823" s="6"/>
      <c r="F823" s="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2.75" customHeight="1" x14ac:dyDescent="0.3">
      <c r="A824" s="7"/>
      <c r="B824" s="3"/>
      <c r="C824" s="3"/>
      <c r="D824" s="5"/>
      <c r="E824" s="6"/>
      <c r="F824" s="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2.75" customHeight="1" x14ac:dyDescent="0.3">
      <c r="A825" s="7"/>
      <c r="B825" s="3"/>
      <c r="C825" s="3"/>
      <c r="D825" s="5"/>
      <c r="E825" s="6"/>
      <c r="F825" s="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2.75" customHeight="1" x14ac:dyDescent="0.3">
      <c r="A826" s="7"/>
      <c r="B826" s="3"/>
      <c r="C826" s="3"/>
      <c r="D826" s="5"/>
      <c r="E826" s="6"/>
      <c r="F826" s="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2.75" customHeight="1" x14ac:dyDescent="0.3">
      <c r="A827" s="7"/>
      <c r="B827" s="3"/>
      <c r="C827" s="3"/>
      <c r="D827" s="5"/>
      <c r="E827" s="6"/>
      <c r="F827" s="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2.75" customHeight="1" x14ac:dyDescent="0.3">
      <c r="A828" s="7"/>
      <c r="B828" s="3"/>
      <c r="C828" s="3"/>
      <c r="D828" s="5"/>
      <c r="E828" s="6"/>
      <c r="F828" s="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2.75" customHeight="1" x14ac:dyDescent="0.3">
      <c r="A829" s="7"/>
      <c r="B829" s="3"/>
      <c r="C829" s="3"/>
      <c r="D829" s="5"/>
      <c r="E829" s="6"/>
      <c r="F829" s="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2.75" customHeight="1" x14ac:dyDescent="0.3">
      <c r="A830" s="7"/>
      <c r="B830" s="3"/>
      <c r="C830" s="3"/>
      <c r="D830" s="5"/>
      <c r="E830" s="6"/>
      <c r="F830" s="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2.75" customHeight="1" x14ac:dyDescent="0.3">
      <c r="A831" s="7"/>
      <c r="B831" s="3"/>
      <c r="C831" s="3"/>
      <c r="D831" s="5"/>
      <c r="E831" s="6"/>
      <c r="F831" s="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2.75" customHeight="1" x14ac:dyDescent="0.3">
      <c r="A832" s="7"/>
      <c r="B832" s="3"/>
      <c r="C832" s="3"/>
      <c r="D832" s="5"/>
      <c r="E832" s="6"/>
      <c r="F832" s="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2.75" customHeight="1" x14ac:dyDescent="0.3">
      <c r="A833" s="7"/>
      <c r="B833" s="3"/>
      <c r="C833" s="3"/>
      <c r="D833" s="5"/>
      <c r="E833" s="6"/>
      <c r="F833" s="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2.75" customHeight="1" x14ac:dyDescent="0.3">
      <c r="A834" s="7"/>
      <c r="B834" s="3"/>
      <c r="C834" s="3"/>
      <c r="D834" s="5"/>
      <c r="E834" s="6"/>
      <c r="F834" s="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2.75" customHeight="1" x14ac:dyDescent="0.3">
      <c r="A835" s="7"/>
      <c r="B835" s="3"/>
      <c r="C835" s="3"/>
      <c r="D835" s="5"/>
      <c r="E835" s="6"/>
      <c r="F835" s="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2.75" customHeight="1" x14ac:dyDescent="0.3">
      <c r="A836" s="7"/>
      <c r="B836" s="3"/>
      <c r="C836" s="3"/>
      <c r="D836" s="5"/>
      <c r="E836" s="6"/>
      <c r="F836" s="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2.75" customHeight="1" x14ac:dyDescent="0.3">
      <c r="A837" s="7"/>
      <c r="B837" s="3"/>
      <c r="C837" s="3"/>
      <c r="D837" s="5"/>
      <c r="E837" s="6"/>
      <c r="F837" s="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2.75" customHeight="1" x14ac:dyDescent="0.3">
      <c r="A838" s="7"/>
      <c r="B838" s="3"/>
      <c r="C838" s="3"/>
      <c r="D838" s="5"/>
      <c r="E838" s="6"/>
      <c r="F838" s="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2.75" customHeight="1" x14ac:dyDescent="0.3">
      <c r="A839" s="7"/>
      <c r="B839" s="3"/>
      <c r="C839" s="3"/>
      <c r="D839" s="5"/>
      <c r="E839" s="6"/>
      <c r="F839" s="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2.75" customHeight="1" x14ac:dyDescent="0.3">
      <c r="A840" s="7"/>
      <c r="B840" s="3"/>
      <c r="C840" s="3"/>
      <c r="D840" s="5"/>
      <c r="E840" s="6"/>
      <c r="F840" s="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2.75" customHeight="1" x14ac:dyDescent="0.3">
      <c r="A841" s="7"/>
      <c r="B841" s="3"/>
      <c r="C841" s="3"/>
      <c r="D841" s="5"/>
      <c r="E841" s="6"/>
      <c r="F841" s="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2.75" customHeight="1" x14ac:dyDescent="0.3">
      <c r="A842" s="7"/>
      <c r="B842" s="3"/>
      <c r="C842" s="3"/>
      <c r="D842" s="5"/>
      <c r="E842" s="6"/>
      <c r="F842" s="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2.75" customHeight="1" x14ac:dyDescent="0.3">
      <c r="A843" s="7"/>
      <c r="B843" s="3"/>
      <c r="C843" s="3"/>
      <c r="D843" s="5"/>
      <c r="E843" s="6"/>
      <c r="F843" s="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2.75" customHeight="1" x14ac:dyDescent="0.3">
      <c r="A844" s="7"/>
      <c r="B844" s="3"/>
      <c r="C844" s="3"/>
      <c r="D844" s="5"/>
      <c r="E844" s="6"/>
      <c r="F844" s="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2.75" customHeight="1" x14ac:dyDescent="0.3">
      <c r="A845" s="7"/>
      <c r="B845" s="3"/>
      <c r="C845" s="3"/>
      <c r="D845" s="5"/>
      <c r="E845" s="6"/>
      <c r="F845" s="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2.75" customHeight="1" x14ac:dyDescent="0.3">
      <c r="A846" s="7"/>
      <c r="B846" s="3"/>
      <c r="C846" s="3"/>
      <c r="D846" s="5"/>
      <c r="E846" s="6"/>
      <c r="F846" s="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2.75" customHeight="1" x14ac:dyDescent="0.3">
      <c r="A847" s="7"/>
      <c r="B847" s="3"/>
      <c r="C847" s="3"/>
      <c r="D847" s="5"/>
      <c r="E847" s="6"/>
      <c r="F847" s="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2.75" customHeight="1" x14ac:dyDescent="0.3">
      <c r="A848" s="7"/>
      <c r="B848" s="3"/>
      <c r="C848" s="3"/>
      <c r="D848" s="5"/>
      <c r="E848" s="6"/>
      <c r="F848" s="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2.75" customHeight="1" x14ac:dyDescent="0.3">
      <c r="A849" s="7"/>
      <c r="B849" s="3"/>
      <c r="C849" s="3"/>
      <c r="D849" s="5"/>
      <c r="E849" s="6"/>
      <c r="F849" s="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2.75" customHeight="1" x14ac:dyDescent="0.3">
      <c r="A850" s="7"/>
      <c r="B850" s="3"/>
      <c r="C850" s="3"/>
      <c r="D850" s="5"/>
      <c r="E850" s="6"/>
      <c r="F850" s="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2.75" customHeight="1" x14ac:dyDescent="0.3">
      <c r="A851" s="7"/>
      <c r="B851" s="3"/>
      <c r="C851" s="3"/>
      <c r="D851" s="5"/>
      <c r="E851" s="6"/>
      <c r="F851" s="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2.75" customHeight="1" x14ac:dyDescent="0.3">
      <c r="A852" s="7"/>
      <c r="B852" s="3"/>
      <c r="C852" s="3"/>
      <c r="D852" s="5"/>
      <c r="E852" s="6"/>
      <c r="F852" s="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2.75" customHeight="1" x14ac:dyDescent="0.3">
      <c r="A853" s="7"/>
      <c r="B853" s="3"/>
      <c r="C853" s="3"/>
      <c r="D853" s="5"/>
      <c r="E853" s="6"/>
      <c r="F853" s="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2.75" customHeight="1" x14ac:dyDescent="0.3">
      <c r="A854" s="7"/>
      <c r="B854" s="3"/>
      <c r="C854" s="3"/>
      <c r="D854" s="5"/>
      <c r="E854" s="6"/>
      <c r="F854" s="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2.75" customHeight="1" x14ac:dyDescent="0.3">
      <c r="A855" s="7"/>
      <c r="B855" s="3"/>
      <c r="C855" s="3"/>
      <c r="D855" s="5"/>
      <c r="E855" s="6"/>
      <c r="F855" s="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2.75" customHeight="1" x14ac:dyDescent="0.3">
      <c r="A856" s="7"/>
      <c r="B856" s="3"/>
      <c r="C856" s="3"/>
      <c r="D856" s="5"/>
      <c r="E856" s="6"/>
      <c r="F856" s="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2.75" customHeight="1" x14ac:dyDescent="0.3">
      <c r="A857" s="7"/>
      <c r="B857" s="3"/>
      <c r="C857" s="3"/>
      <c r="D857" s="5"/>
      <c r="E857" s="6"/>
      <c r="F857" s="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2.75" customHeight="1" x14ac:dyDescent="0.3">
      <c r="A858" s="7"/>
      <c r="B858" s="3"/>
      <c r="C858" s="3"/>
      <c r="D858" s="5"/>
      <c r="E858" s="6"/>
      <c r="F858" s="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2.75" customHeight="1" x14ac:dyDescent="0.3">
      <c r="A859" s="7"/>
      <c r="B859" s="3"/>
      <c r="C859" s="3"/>
      <c r="D859" s="5"/>
      <c r="E859" s="6"/>
      <c r="F859" s="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2.75" customHeight="1" x14ac:dyDescent="0.3">
      <c r="A860" s="7"/>
      <c r="B860" s="3"/>
      <c r="C860" s="3"/>
      <c r="D860" s="5"/>
      <c r="E860" s="6"/>
      <c r="F860" s="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2.75" customHeight="1" x14ac:dyDescent="0.3">
      <c r="A861" s="7"/>
      <c r="B861" s="3"/>
      <c r="C861" s="3"/>
      <c r="D861" s="5"/>
      <c r="E861" s="6"/>
      <c r="F861" s="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2.75" customHeight="1" x14ac:dyDescent="0.3">
      <c r="A862" s="7"/>
      <c r="B862" s="3"/>
      <c r="C862" s="3"/>
      <c r="D862" s="5"/>
      <c r="E862" s="6"/>
      <c r="F862" s="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2.75" customHeight="1" x14ac:dyDescent="0.3">
      <c r="A863" s="7"/>
      <c r="B863" s="3"/>
      <c r="C863" s="3"/>
      <c r="D863" s="5"/>
      <c r="E863" s="6"/>
      <c r="F863" s="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2.75" customHeight="1" x14ac:dyDescent="0.3">
      <c r="A864" s="7"/>
      <c r="B864" s="3"/>
      <c r="C864" s="3"/>
      <c r="D864" s="5"/>
      <c r="E864" s="6"/>
      <c r="F864" s="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2.75" customHeight="1" x14ac:dyDescent="0.3">
      <c r="A865" s="7"/>
      <c r="B865" s="3"/>
      <c r="C865" s="3"/>
      <c r="D865" s="5"/>
      <c r="E865" s="6"/>
      <c r="F865" s="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2.75" customHeight="1" x14ac:dyDescent="0.3">
      <c r="A866" s="7"/>
      <c r="B866" s="3"/>
      <c r="C866" s="3"/>
      <c r="D866" s="5"/>
      <c r="E866" s="6"/>
      <c r="F866" s="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2.75" customHeight="1" x14ac:dyDescent="0.3">
      <c r="A867" s="7"/>
      <c r="B867" s="3"/>
      <c r="C867" s="3"/>
      <c r="D867" s="5"/>
      <c r="E867" s="6"/>
      <c r="F867" s="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2.75" customHeight="1" x14ac:dyDescent="0.3">
      <c r="A868" s="7"/>
      <c r="B868" s="3"/>
      <c r="C868" s="3"/>
      <c r="D868" s="5"/>
      <c r="E868" s="6"/>
      <c r="F868" s="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2.75" customHeight="1" x14ac:dyDescent="0.3">
      <c r="A869" s="7"/>
      <c r="B869" s="3"/>
      <c r="C869" s="3"/>
      <c r="D869" s="5"/>
      <c r="E869" s="6"/>
      <c r="F869" s="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2.75" customHeight="1" x14ac:dyDescent="0.3">
      <c r="A870" s="7"/>
      <c r="B870" s="3"/>
      <c r="C870" s="3"/>
      <c r="D870" s="5"/>
      <c r="E870" s="6"/>
      <c r="F870" s="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2.75" customHeight="1" x14ac:dyDescent="0.3">
      <c r="A871" s="7"/>
      <c r="B871" s="3"/>
      <c r="C871" s="3"/>
      <c r="D871" s="5"/>
      <c r="E871" s="6"/>
      <c r="F871" s="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2.75" customHeight="1" x14ac:dyDescent="0.3">
      <c r="A872" s="7"/>
      <c r="B872" s="3"/>
      <c r="C872" s="3"/>
      <c r="D872" s="5"/>
      <c r="E872" s="6"/>
      <c r="F872" s="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2.75" customHeight="1" x14ac:dyDescent="0.3">
      <c r="A873" s="7"/>
      <c r="B873" s="3"/>
      <c r="C873" s="3"/>
      <c r="D873" s="5"/>
      <c r="E873" s="6"/>
      <c r="F873" s="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2.75" customHeight="1" x14ac:dyDescent="0.3">
      <c r="A874" s="7"/>
      <c r="B874" s="3"/>
      <c r="C874" s="3"/>
      <c r="D874" s="5"/>
      <c r="E874" s="6"/>
      <c r="F874" s="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2.75" customHeight="1" x14ac:dyDescent="0.3">
      <c r="A875" s="7"/>
      <c r="B875" s="3"/>
      <c r="C875" s="3"/>
      <c r="D875" s="5"/>
      <c r="E875" s="6"/>
      <c r="F875" s="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2.75" customHeight="1" x14ac:dyDescent="0.3">
      <c r="A876" s="7"/>
      <c r="B876" s="3"/>
      <c r="C876" s="3"/>
      <c r="D876" s="5"/>
      <c r="E876" s="6"/>
      <c r="F876" s="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2.75" customHeight="1" x14ac:dyDescent="0.3">
      <c r="A877" s="7"/>
      <c r="B877" s="3"/>
      <c r="C877" s="3"/>
      <c r="D877" s="5"/>
      <c r="E877" s="6"/>
      <c r="F877" s="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2.75" customHeight="1" x14ac:dyDescent="0.3">
      <c r="A878" s="7"/>
      <c r="B878" s="3"/>
      <c r="C878" s="3"/>
      <c r="D878" s="5"/>
      <c r="E878" s="6"/>
      <c r="F878" s="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2.75" customHeight="1" x14ac:dyDescent="0.3">
      <c r="A879" s="7"/>
      <c r="B879" s="3"/>
      <c r="C879" s="3"/>
      <c r="D879" s="5"/>
      <c r="E879" s="6"/>
      <c r="F879" s="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2.75" customHeight="1" x14ac:dyDescent="0.3">
      <c r="A880" s="7"/>
      <c r="B880" s="3"/>
      <c r="C880" s="3"/>
      <c r="D880" s="5"/>
      <c r="E880" s="6"/>
      <c r="F880" s="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2.75" customHeight="1" x14ac:dyDescent="0.3">
      <c r="A881" s="7"/>
      <c r="B881" s="3"/>
      <c r="C881" s="3"/>
      <c r="D881" s="5"/>
      <c r="E881" s="6"/>
      <c r="F881" s="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2.75" customHeight="1" x14ac:dyDescent="0.3">
      <c r="A882" s="7"/>
      <c r="B882" s="3"/>
      <c r="C882" s="3"/>
      <c r="D882" s="5"/>
      <c r="E882" s="6"/>
      <c r="F882" s="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2.75" customHeight="1" x14ac:dyDescent="0.3">
      <c r="A883" s="7"/>
      <c r="B883" s="3"/>
      <c r="C883" s="3"/>
      <c r="D883" s="5"/>
      <c r="E883" s="6"/>
      <c r="F883" s="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2.75" customHeight="1" x14ac:dyDescent="0.3">
      <c r="A884" s="7"/>
      <c r="B884" s="3"/>
      <c r="C884" s="3"/>
      <c r="D884" s="5"/>
      <c r="E884" s="6"/>
      <c r="F884" s="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2.75" customHeight="1" x14ac:dyDescent="0.3">
      <c r="A885" s="7"/>
      <c r="B885" s="3"/>
      <c r="C885" s="3"/>
      <c r="D885" s="5"/>
      <c r="E885" s="6"/>
      <c r="F885" s="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2.75" customHeight="1" x14ac:dyDescent="0.3">
      <c r="A886" s="7"/>
      <c r="B886" s="3"/>
      <c r="C886" s="3"/>
      <c r="D886" s="5"/>
      <c r="E886" s="6"/>
      <c r="F886" s="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2.75" customHeight="1" x14ac:dyDescent="0.3">
      <c r="A887" s="7"/>
      <c r="B887" s="3"/>
      <c r="C887" s="3"/>
      <c r="D887" s="5"/>
      <c r="E887" s="6"/>
      <c r="F887" s="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2.75" customHeight="1" x14ac:dyDescent="0.3">
      <c r="A888" s="7"/>
      <c r="B888" s="3"/>
      <c r="C888" s="3"/>
      <c r="D888" s="5"/>
      <c r="E888" s="6"/>
      <c r="F888" s="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2.75" customHeight="1" x14ac:dyDescent="0.3">
      <c r="A889" s="7"/>
      <c r="B889" s="3"/>
      <c r="C889" s="3"/>
      <c r="D889" s="5"/>
      <c r="E889" s="6"/>
      <c r="F889" s="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2.75" customHeight="1" x14ac:dyDescent="0.3">
      <c r="A890" s="7"/>
      <c r="B890" s="3"/>
      <c r="C890" s="3"/>
      <c r="D890" s="5"/>
      <c r="E890" s="6"/>
      <c r="F890" s="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2.75" customHeight="1" x14ac:dyDescent="0.3">
      <c r="A891" s="7"/>
      <c r="B891" s="3"/>
      <c r="C891" s="3"/>
      <c r="D891" s="5"/>
      <c r="E891" s="6"/>
      <c r="F891" s="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2.75" customHeight="1" x14ac:dyDescent="0.3">
      <c r="A892" s="7"/>
      <c r="B892" s="3"/>
      <c r="C892" s="3"/>
      <c r="D892" s="5"/>
      <c r="E892" s="6"/>
      <c r="F892" s="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2.75" customHeight="1" x14ac:dyDescent="0.3">
      <c r="A893" s="7"/>
      <c r="B893" s="3"/>
      <c r="C893" s="3"/>
      <c r="D893" s="5"/>
      <c r="E893" s="6"/>
      <c r="F893" s="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2.75" customHeight="1" x14ac:dyDescent="0.3">
      <c r="A894" s="7"/>
      <c r="B894" s="3"/>
      <c r="C894" s="3"/>
      <c r="D894" s="5"/>
      <c r="E894" s="6"/>
      <c r="F894" s="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2.75" customHeight="1" x14ac:dyDescent="0.3">
      <c r="A895" s="7"/>
      <c r="B895" s="3"/>
      <c r="C895" s="3"/>
      <c r="D895" s="5"/>
      <c r="E895" s="6"/>
      <c r="F895" s="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2.75" customHeight="1" x14ac:dyDescent="0.3">
      <c r="A896" s="7"/>
      <c r="B896" s="3"/>
      <c r="C896" s="3"/>
      <c r="D896" s="5"/>
      <c r="E896" s="6"/>
      <c r="F896" s="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2.75" customHeight="1" x14ac:dyDescent="0.3">
      <c r="A897" s="7"/>
      <c r="B897" s="3"/>
      <c r="C897" s="3"/>
      <c r="D897" s="5"/>
      <c r="E897" s="6"/>
      <c r="F897" s="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2.75" customHeight="1" x14ac:dyDescent="0.3">
      <c r="A898" s="7"/>
      <c r="B898" s="3"/>
      <c r="C898" s="3"/>
      <c r="D898" s="5"/>
      <c r="E898" s="6"/>
      <c r="F898" s="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2.75" customHeight="1" x14ac:dyDescent="0.3">
      <c r="A899" s="7"/>
      <c r="B899" s="3"/>
      <c r="C899" s="3"/>
      <c r="D899" s="5"/>
      <c r="E899" s="6"/>
      <c r="F899" s="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2.75" customHeight="1" x14ac:dyDescent="0.3">
      <c r="A900" s="7"/>
      <c r="B900" s="3"/>
      <c r="C900" s="3"/>
      <c r="D900" s="5"/>
      <c r="E900" s="6"/>
      <c r="F900" s="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2.75" customHeight="1" x14ac:dyDescent="0.3">
      <c r="A901" s="7"/>
      <c r="B901" s="3"/>
      <c r="C901" s="3"/>
      <c r="D901" s="5"/>
      <c r="E901" s="6"/>
      <c r="F901" s="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2.75" customHeight="1" x14ac:dyDescent="0.3">
      <c r="A902" s="7"/>
      <c r="B902" s="3"/>
      <c r="C902" s="3"/>
      <c r="D902" s="5"/>
      <c r="E902" s="6"/>
      <c r="F902" s="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2.75" customHeight="1" x14ac:dyDescent="0.3">
      <c r="A903" s="7"/>
      <c r="B903" s="3"/>
      <c r="C903" s="3"/>
      <c r="D903" s="5"/>
      <c r="E903" s="6"/>
      <c r="F903" s="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2.75" customHeight="1" x14ac:dyDescent="0.3">
      <c r="A904" s="7"/>
      <c r="B904" s="3"/>
      <c r="C904" s="3"/>
      <c r="D904" s="5"/>
      <c r="E904" s="6"/>
      <c r="F904" s="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2.75" customHeight="1" x14ac:dyDescent="0.3">
      <c r="A905" s="7"/>
      <c r="B905" s="3"/>
      <c r="C905" s="3"/>
      <c r="D905" s="5"/>
      <c r="E905" s="6"/>
      <c r="F905" s="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2.75" customHeight="1" x14ac:dyDescent="0.3">
      <c r="A906" s="7"/>
      <c r="B906" s="3"/>
      <c r="C906" s="3"/>
      <c r="D906" s="5"/>
      <c r="E906" s="6"/>
      <c r="F906" s="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2.75" customHeight="1" x14ac:dyDescent="0.3">
      <c r="A907" s="7"/>
      <c r="B907" s="3"/>
      <c r="C907" s="3"/>
      <c r="D907" s="5"/>
      <c r="E907" s="6"/>
      <c r="F907" s="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2.75" customHeight="1" x14ac:dyDescent="0.3">
      <c r="A908" s="7"/>
      <c r="B908" s="3"/>
      <c r="C908" s="3"/>
      <c r="D908" s="5"/>
      <c r="E908" s="6"/>
      <c r="F908" s="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2.75" customHeight="1" x14ac:dyDescent="0.3">
      <c r="A909" s="7"/>
      <c r="B909" s="3"/>
      <c r="C909" s="3"/>
      <c r="D909" s="5"/>
      <c r="E909" s="6"/>
      <c r="F909" s="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2.75" customHeight="1" x14ac:dyDescent="0.3">
      <c r="A910" s="7"/>
      <c r="B910" s="3"/>
      <c r="C910" s="3"/>
      <c r="D910" s="5"/>
      <c r="E910" s="6"/>
      <c r="F910" s="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2.75" customHeight="1" x14ac:dyDescent="0.3">
      <c r="A911" s="7"/>
      <c r="B911" s="3"/>
      <c r="C911" s="3"/>
      <c r="D911" s="5"/>
      <c r="E911" s="6"/>
      <c r="F911" s="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2.75" customHeight="1" x14ac:dyDescent="0.3">
      <c r="A912" s="7"/>
      <c r="B912" s="3"/>
      <c r="C912" s="3"/>
      <c r="D912" s="5"/>
      <c r="E912" s="6"/>
      <c r="F912" s="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2.75" customHeight="1" x14ac:dyDescent="0.3">
      <c r="A913" s="7"/>
      <c r="B913" s="3"/>
      <c r="C913" s="3"/>
      <c r="D913" s="5"/>
      <c r="E913" s="6"/>
      <c r="F913" s="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2.75" customHeight="1" x14ac:dyDescent="0.3">
      <c r="A914" s="7"/>
      <c r="B914" s="3"/>
      <c r="C914" s="3"/>
      <c r="D914" s="5"/>
      <c r="E914" s="6"/>
      <c r="F914" s="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2.75" customHeight="1" x14ac:dyDescent="0.3">
      <c r="A915" s="7"/>
      <c r="B915" s="3"/>
      <c r="C915" s="3"/>
      <c r="D915" s="5"/>
      <c r="E915" s="6"/>
      <c r="F915" s="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2.75" customHeight="1" x14ac:dyDescent="0.3">
      <c r="A916" s="7"/>
      <c r="B916" s="3"/>
      <c r="C916" s="3"/>
      <c r="D916" s="5"/>
      <c r="E916" s="6"/>
      <c r="F916" s="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2.75" customHeight="1" x14ac:dyDescent="0.3">
      <c r="A917" s="7"/>
      <c r="B917" s="3"/>
      <c r="C917" s="3"/>
      <c r="D917" s="5"/>
      <c r="E917" s="6"/>
      <c r="F917" s="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2.75" customHeight="1" x14ac:dyDescent="0.3">
      <c r="A918" s="7"/>
      <c r="B918" s="3"/>
      <c r="C918" s="3"/>
      <c r="D918" s="5"/>
      <c r="E918" s="6"/>
      <c r="F918" s="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2.75" customHeight="1" x14ac:dyDescent="0.3">
      <c r="A919" s="7"/>
      <c r="B919" s="3"/>
      <c r="C919" s="3"/>
      <c r="D919" s="5"/>
      <c r="E919" s="6"/>
      <c r="F919" s="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2.75" customHeight="1" x14ac:dyDescent="0.3">
      <c r="A920" s="7"/>
      <c r="B920" s="3"/>
      <c r="C920" s="3"/>
      <c r="D920" s="5"/>
      <c r="E920" s="6"/>
      <c r="F920" s="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2.75" customHeight="1" x14ac:dyDescent="0.3">
      <c r="A921" s="7"/>
      <c r="B921" s="3"/>
      <c r="C921" s="3"/>
      <c r="D921" s="5"/>
      <c r="E921" s="6"/>
      <c r="F921" s="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2.75" customHeight="1" x14ac:dyDescent="0.3">
      <c r="A922" s="7"/>
      <c r="B922" s="3"/>
      <c r="C922" s="3"/>
      <c r="D922" s="5"/>
      <c r="E922" s="6"/>
      <c r="F922" s="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2.75" customHeight="1" x14ac:dyDescent="0.3">
      <c r="A923" s="7"/>
      <c r="B923" s="3"/>
      <c r="C923" s="3"/>
      <c r="D923" s="5"/>
      <c r="E923" s="6"/>
      <c r="F923" s="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2.75" customHeight="1" x14ac:dyDescent="0.3">
      <c r="A924" s="7"/>
      <c r="B924" s="3"/>
      <c r="C924" s="3"/>
      <c r="D924" s="5"/>
      <c r="E924" s="6"/>
      <c r="F924" s="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2.75" customHeight="1" x14ac:dyDescent="0.3">
      <c r="A925" s="7"/>
      <c r="B925" s="3"/>
      <c r="C925" s="3"/>
      <c r="D925" s="5"/>
      <c r="E925" s="6"/>
      <c r="F925" s="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2.75" customHeight="1" x14ac:dyDescent="0.3">
      <c r="A926" s="7"/>
      <c r="B926" s="3"/>
      <c r="C926" s="3"/>
      <c r="D926" s="5"/>
      <c r="E926" s="6"/>
      <c r="F926" s="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2.75" customHeight="1" x14ac:dyDescent="0.3">
      <c r="A927" s="7"/>
      <c r="B927" s="3"/>
      <c r="C927" s="3"/>
      <c r="D927" s="5"/>
      <c r="E927" s="6"/>
      <c r="F927" s="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2.75" customHeight="1" x14ac:dyDescent="0.3">
      <c r="A928" s="7"/>
      <c r="B928" s="3"/>
      <c r="C928" s="3"/>
      <c r="D928" s="5"/>
      <c r="E928" s="6"/>
      <c r="F928" s="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2.75" customHeight="1" x14ac:dyDescent="0.3">
      <c r="A929" s="7"/>
      <c r="B929" s="3"/>
      <c r="C929" s="3"/>
      <c r="D929" s="5"/>
      <c r="E929" s="6"/>
      <c r="F929" s="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2.75" customHeight="1" x14ac:dyDescent="0.3">
      <c r="A930" s="7"/>
      <c r="B930" s="3"/>
      <c r="C930" s="3"/>
      <c r="D930" s="5"/>
      <c r="E930" s="6"/>
      <c r="F930" s="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2.75" customHeight="1" x14ac:dyDescent="0.3">
      <c r="A931" s="7"/>
      <c r="B931" s="3"/>
      <c r="C931" s="3"/>
      <c r="D931" s="5"/>
      <c r="E931" s="6"/>
      <c r="F931" s="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2.75" customHeight="1" x14ac:dyDescent="0.3">
      <c r="A932" s="7"/>
      <c r="B932" s="3"/>
      <c r="C932" s="3"/>
      <c r="D932" s="5"/>
      <c r="E932" s="6"/>
      <c r="F932" s="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2.75" customHeight="1" x14ac:dyDescent="0.3">
      <c r="A933" s="7"/>
      <c r="B933" s="3"/>
      <c r="C933" s="3"/>
      <c r="D933" s="5"/>
      <c r="E933" s="6"/>
      <c r="F933" s="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2.75" customHeight="1" x14ac:dyDescent="0.3">
      <c r="A934" s="7"/>
      <c r="B934" s="3"/>
      <c r="C934" s="3"/>
      <c r="D934" s="5"/>
      <c r="E934" s="6"/>
      <c r="F934" s="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2.75" customHeight="1" x14ac:dyDescent="0.3">
      <c r="A935" s="7"/>
      <c r="B935" s="3"/>
      <c r="C935" s="3"/>
      <c r="D935" s="5"/>
      <c r="E935" s="6"/>
      <c r="F935" s="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2.75" customHeight="1" x14ac:dyDescent="0.3">
      <c r="A936" s="7"/>
      <c r="B936" s="3"/>
      <c r="C936" s="3"/>
      <c r="D936" s="5"/>
      <c r="E936" s="6"/>
      <c r="F936" s="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2.75" customHeight="1" x14ac:dyDescent="0.3">
      <c r="A937" s="7"/>
      <c r="B937" s="3"/>
      <c r="C937" s="3"/>
      <c r="D937" s="5"/>
      <c r="E937" s="6"/>
      <c r="F937" s="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2.75" customHeight="1" x14ac:dyDescent="0.3">
      <c r="A938" s="7"/>
      <c r="B938" s="3"/>
      <c r="C938" s="3"/>
      <c r="D938" s="5"/>
      <c r="E938" s="6"/>
      <c r="F938" s="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2.75" customHeight="1" x14ac:dyDescent="0.3">
      <c r="A939" s="7"/>
      <c r="B939" s="3"/>
      <c r="C939" s="3"/>
      <c r="D939" s="5"/>
      <c r="E939" s="6"/>
      <c r="F939" s="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2.75" customHeight="1" x14ac:dyDescent="0.3">
      <c r="A940" s="7"/>
      <c r="B940" s="3"/>
      <c r="C940" s="3"/>
      <c r="D940" s="5"/>
      <c r="E940" s="6"/>
      <c r="F940" s="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2.75" customHeight="1" x14ac:dyDescent="0.3">
      <c r="A941" s="7"/>
      <c r="B941" s="3"/>
      <c r="C941" s="3"/>
      <c r="D941" s="5"/>
      <c r="E941" s="6"/>
      <c r="F941" s="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2.75" customHeight="1" x14ac:dyDescent="0.3">
      <c r="A942" s="7"/>
      <c r="B942" s="3"/>
      <c r="C942" s="3"/>
      <c r="D942" s="5"/>
      <c r="E942" s="6"/>
      <c r="F942" s="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2.75" customHeight="1" x14ac:dyDescent="0.3">
      <c r="A943" s="7"/>
      <c r="B943" s="3"/>
      <c r="C943" s="3"/>
      <c r="D943" s="5"/>
      <c r="E943" s="6"/>
      <c r="F943" s="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2.75" customHeight="1" x14ac:dyDescent="0.3">
      <c r="A944" s="7"/>
      <c r="B944" s="3"/>
      <c r="C944" s="3"/>
      <c r="D944" s="5"/>
      <c r="E944" s="6"/>
      <c r="F944" s="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2.75" customHeight="1" x14ac:dyDescent="0.3">
      <c r="A945" s="7"/>
      <c r="B945" s="3"/>
      <c r="C945" s="3"/>
      <c r="D945" s="5"/>
      <c r="E945" s="6"/>
      <c r="F945" s="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2.75" customHeight="1" x14ac:dyDescent="0.3">
      <c r="A946" s="7"/>
      <c r="B946" s="3"/>
      <c r="C946" s="3"/>
      <c r="D946" s="5"/>
      <c r="E946" s="6"/>
      <c r="F946" s="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2.75" customHeight="1" x14ac:dyDescent="0.3">
      <c r="A947" s="7"/>
      <c r="B947" s="3"/>
      <c r="C947" s="3"/>
      <c r="D947" s="5"/>
      <c r="E947" s="6"/>
      <c r="F947" s="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2.75" customHeight="1" x14ac:dyDescent="0.3">
      <c r="A948" s="7"/>
      <c r="B948" s="3"/>
      <c r="C948" s="3"/>
      <c r="D948" s="5"/>
      <c r="E948" s="6"/>
      <c r="F948" s="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2.75" customHeight="1" x14ac:dyDescent="0.3">
      <c r="A949" s="7"/>
      <c r="B949" s="3"/>
      <c r="C949" s="3"/>
      <c r="D949" s="5"/>
      <c r="E949" s="6"/>
      <c r="F949" s="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2.75" customHeight="1" x14ac:dyDescent="0.3">
      <c r="A950" s="7"/>
      <c r="B950" s="3"/>
      <c r="C950" s="3"/>
      <c r="D950" s="5"/>
      <c r="E950" s="6"/>
      <c r="F950" s="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2.75" customHeight="1" x14ac:dyDescent="0.3">
      <c r="A951" s="7"/>
      <c r="B951" s="3"/>
      <c r="C951" s="3"/>
      <c r="D951" s="5"/>
      <c r="E951" s="6"/>
      <c r="F951" s="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2.75" customHeight="1" x14ac:dyDescent="0.3">
      <c r="A952" s="7"/>
      <c r="B952" s="3"/>
      <c r="C952" s="3"/>
      <c r="D952" s="5"/>
      <c r="E952" s="6"/>
      <c r="F952" s="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2.75" customHeight="1" x14ac:dyDescent="0.3">
      <c r="A953" s="7"/>
      <c r="B953" s="3"/>
      <c r="C953" s="3"/>
      <c r="D953" s="5"/>
      <c r="E953" s="6"/>
      <c r="F953" s="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2.75" customHeight="1" x14ac:dyDescent="0.3">
      <c r="A954" s="7"/>
      <c r="B954" s="3"/>
      <c r="C954" s="3"/>
      <c r="D954" s="5"/>
      <c r="E954" s="6"/>
      <c r="F954" s="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2.75" customHeight="1" x14ac:dyDescent="0.3">
      <c r="A955" s="7"/>
      <c r="B955" s="3"/>
      <c r="C955" s="3"/>
      <c r="D955" s="5"/>
      <c r="E955" s="6"/>
      <c r="F955" s="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2.75" customHeight="1" x14ac:dyDescent="0.3">
      <c r="A956" s="7"/>
      <c r="B956" s="3"/>
      <c r="C956" s="3"/>
      <c r="D956" s="5"/>
      <c r="E956" s="6"/>
      <c r="F956" s="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2.75" customHeight="1" x14ac:dyDescent="0.3">
      <c r="A957" s="7"/>
      <c r="B957" s="3"/>
      <c r="C957" s="3"/>
      <c r="D957" s="5"/>
      <c r="E957" s="6"/>
      <c r="F957" s="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2.75" customHeight="1" x14ac:dyDescent="0.3">
      <c r="A958" s="7"/>
      <c r="B958" s="3"/>
      <c r="C958" s="3"/>
      <c r="D958" s="5"/>
      <c r="E958" s="6"/>
      <c r="F958" s="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2.75" customHeight="1" x14ac:dyDescent="0.3">
      <c r="A959" s="7"/>
      <c r="B959" s="3"/>
      <c r="C959" s="3"/>
      <c r="D959" s="5"/>
      <c r="E959" s="6"/>
      <c r="F959" s="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2.75" customHeight="1" x14ac:dyDescent="0.3">
      <c r="A960" s="7"/>
      <c r="B960" s="3"/>
      <c r="C960" s="3"/>
      <c r="D960" s="5"/>
      <c r="E960" s="6"/>
      <c r="F960" s="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2.75" customHeight="1" x14ac:dyDescent="0.3">
      <c r="A961" s="7"/>
      <c r="B961" s="3"/>
      <c r="C961" s="3"/>
      <c r="D961" s="5"/>
      <c r="E961" s="6"/>
      <c r="F961" s="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2.75" customHeight="1" x14ac:dyDescent="0.3">
      <c r="A962" s="7"/>
      <c r="B962" s="3"/>
      <c r="C962" s="3"/>
      <c r="D962" s="5"/>
      <c r="E962" s="6"/>
      <c r="F962" s="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2.75" customHeight="1" x14ac:dyDescent="0.3">
      <c r="A963" s="7"/>
      <c r="B963" s="3"/>
      <c r="C963" s="3"/>
      <c r="D963" s="5"/>
      <c r="E963" s="6"/>
      <c r="F963" s="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2.75" customHeight="1" x14ac:dyDescent="0.3">
      <c r="A964" s="7"/>
      <c r="B964" s="3"/>
      <c r="C964" s="3"/>
      <c r="D964" s="5"/>
      <c r="E964" s="6"/>
      <c r="F964" s="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2.75" customHeight="1" x14ac:dyDescent="0.3">
      <c r="A965" s="7"/>
      <c r="B965" s="3"/>
      <c r="C965" s="3"/>
      <c r="D965" s="5"/>
      <c r="E965" s="6"/>
      <c r="F965" s="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2.75" customHeight="1" x14ac:dyDescent="0.3">
      <c r="A966" s="7"/>
      <c r="B966" s="3"/>
      <c r="C966" s="3"/>
      <c r="D966" s="5"/>
      <c r="E966" s="6"/>
      <c r="F966" s="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2.75" customHeight="1" x14ac:dyDescent="0.3">
      <c r="A967" s="7"/>
      <c r="B967" s="3"/>
      <c r="C967" s="3"/>
      <c r="D967" s="5"/>
      <c r="E967" s="6"/>
      <c r="F967" s="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2.75" customHeight="1" x14ac:dyDescent="0.3">
      <c r="A968" s="7"/>
      <c r="B968" s="3"/>
      <c r="C968" s="3"/>
      <c r="D968" s="5"/>
      <c r="E968" s="6"/>
      <c r="F968" s="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2.75" customHeight="1" x14ac:dyDescent="0.3">
      <c r="A969" s="7"/>
      <c r="B969" s="3"/>
      <c r="C969" s="3"/>
      <c r="D969" s="5"/>
      <c r="E969" s="6"/>
      <c r="F969" s="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2.75" customHeight="1" x14ac:dyDescent="0.3">
      <c r="A970" s="7"/>
      <c r="B970" s="3"/>
      <c r="C970" s="3"/>
      <c r="D970" s="5"/>
      <c r="E970" s="6"/>
      <c r="F970" s="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2.75" customHeight="1" x14ac:dyDescent="0.3">
      <c r="A971" s="7"/>
      <c r="B971" s="3"/>
      <c r="C971" s="3"/>
      <c r="D971" s="5"/>
      <c r="E971" s="6"/>
      <c r="F971" s="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2.75" customHeight="1" x14ac:dyDescent="0.3">
      <c r="A972" s="7"/>
      <c r="B972" s="3"/>
      <c r="C972" s="3"/>
      <c r="D972" s="5"/>
      <c r="E972" s="6"/>
      <c r="F972" s="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2.75" customHeight="1" x14ac:dyDescent="0.3">
      <c r="A973" s="7"/>
      <c r="B973" s="3"/>
      <c r="C973" s="3"/>
      <c r="D973" s="5"/>
      <c r="E973" s="6"/>
      <c r="F973" s="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2.75" customHeight="1" x14ac:dyDescent="0.3">
      <c r="A974" s="7"/>
      <c r="B974" s="3"/>
      <c r="C974" s="3"/>
      <c r="D974" s="5"/>
      <c r="E974" s="6"/>
      <c r="F974" s="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2.75" customHeight="1" x14ac:dyDescent="0.3">
      <c r="A975" s="7"/>
      <c r="B975" s="3"/>
      <c r="C975" s="3"/>
      <c r="D975" s="5"/>
      <c r="E975" s="6"/>
      <c r="F975" s="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2.75" customHeight="1" x14ac:dyDescent="0.3">
      <c r="A976" s="7"/>
      <c r="B976" s="3"/>
      <c r="C976" s="3"/>
      <c r="D976" s="5"/>
      <c r="E976" s="6"/>
      <c r="F976" s="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2.75" customHeight="1" x14ac:dyDescent="0.3">
      <c r="A977" s="7"/>
      <c r="B977" s="3"/>
      <c r="C977" s="3"/>
      <c r="D977" s="5"/>
      <c r="E977" s="6"/>
      <c r="F977" s="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2.75" customHeight="1" x14ac:dyDescent="0.3">
      <c r="A978" s="7"/>
      <c r="B978" s="3"/>
      <c r="C978" s="3"/>
      <c r="D978" s="5"/>
      <c r="E978" s="6"/>
      <c r="F978" s="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2.75" customHeight="1" x14ac:dyDescent="0.3">
      <c r="A979" s="7"/>
      <c r="B979" s="3"/>
      <c r="C979" s="3"/>
      <c r="D979" s="5"/>
      <c r="E979" s="6"/>
      <c r="F979" s="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2.75" customHeight="1" x14ac:dyDescent="0.3">
      <c r="A980" s="7"/>
      <c r="B980" s="3"/>
      <c r="C980" s="3"/>
      <c r="D980" s="5"/>
      <c r="E980" s="6"/>
      <c r="F980" s="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2.75" customHeight="1" x14ac:dyDescent="0.3">
      <c r="A981" s="7"/>
      <c r="B981" s="3"/>
      <c r="C981" s="3"/>
      <c r="D981" s="5"/>
      <c r="E981" s="6"/>
      <c r="F981" s="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2.75" customHeight="1" x14ac:dyDescent="0.3">
      <c r="A982" s="7"/>
      <c r="B982" s="3"/>
      <c r="C982" s="3"/>
      <c r="D982" s="5"/>
      <c r="E982" s="6"/>
      <c r="F982" s="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2.75" customHeight="1" x14ac:dyDescent="0.3">
      <c r="A983" s="7"/>
      <c r="B983" s="3"/>
      <c r="C983" s="3"/>
      <c r="D983" s="5"/>
      <c r="E983" s="6"/>
      <c r="F983" s="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2.75" customHeight="1" x14ac:dyDescent="0.3">
      <c r="A984" s="7"/>
      <c r="B984" s="3"/>
      <c r="C984" s="3"/>
      <c r="D984" s="5"/>
      <c r="E984" s="6"/>
      <c r="F984" s="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2.75" customHeight="1" x14ac:dyDescent="0.3">
      <c r="A985" s="7"/>
      <c r="B985" s="3"/>
      <c r="C985" s="3"/>
      <c r="D985" s="5"/>
      <c r="E985" s="6"/>
      <c r="F985" s="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2.75" customHeight="1" x14ac:dyDescent="0.3">
      <c r="A986" s="7"/>
      <c r="B986" s="3"/>
      <c r="C986" s="3"/>
      <c r="D986" s="5"/>
      <c r="E986" s="6"/>
      <c r="F986" s="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2.75" customHeight="1" x14ac:dyDescent="0.3">
      <c r="A987" s="7"/>
      <c r="B987" s="3"/>
      <c r="C987" s="3"/>
      <c r="D987" s="5"/>
      <c r="E987" s="6"/>
      <c r="F987" s="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t="12.75" customHeight="1" x14ac:dyDescent="0.3">
      <c r="A988" s="7"/>
      <c r="B988" s="3"/>
      <c r="C988" s="3"/>
      <c r="D988" s="5"/>
      <c r="E988" s="6"/>
      <c r="F988" s="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t="12.75" customHeight="1" x14ac:dyDescent="0.3">
      <c r="A989" s="7"/>
      <c r="B989" s="3"/>
      <c r="C989" s="3"/>
      <c r="D989" s="5"/>
      <c r="E989" s="6"/>
      <c r="F989" s="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t="12.75" customHeight="1" x14ac:dyDescent="0.3">
      <c r="A990" s="7"/>
      <c r="B990" s="3"/>
      <c r="C990" s="3"/>
      <c r="D990" s="5"/>
      <c r="E990" s="6"/>
      <c r="F990" s="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2.75" customHeight="1" x14ac:dyDescent="0.3">
      <c r="A991" s="7"/>
      <c r="B991" s="3"/>
      <c r="C991" s="3"/>
      <c r="D991" s="5"/>
      <c r="E991" s="6"/>
      <c r="F991" s="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t="12.75" customHeight="1" x14ac:dyDescent="0.3">
      <c r="A992" s="7"/>
      <c r="B992" s="3"/>
      <c r="C992" s="3"/>
      <c r="D992" s="5"/>
      <c r="E992" s="6"/>
      <c r="F992" s="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2.75" customHeight="1" x14ac:dyDescent="0.3">
      <c r="A993" s="7"/>
      <c r="B993" s="3"/>
      <c r="C993" s="3"/>
      <c r="D993" s="5"/>
      <c r="E993" s="6"/>
      <c r="F993" s="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2.75" customHeight="1" x14ac:dyDescent="0.3">
      <c r="A994" s="7"/>
      <c r="B994" s="3"/>
      <c r="C994" s="3"/>
      <c r="D994" s="5"/>
      <c r="E994" s="6"/>
      <c r="F994" s="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2.75" customHeight="1" x14ac:dyDescent="0.3">
      <c r="A995" s="7"/>
      <c r="B995" s="3"/>
      <c r="C995" s="3"/>
      <c r="D995" s="5"/>
      <c r="E995" s="6"/>
      <c r="F995" s="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2.75" customHeight="1" x14ac:dyDescent="0.3">
      <c r="A996" s="7"/>
      <c r="B996" s="3"/>
      <c r="C996" s="3"/>
      <c r="D996" s="5"/>
      <c r="E996" s="6"/>
      <c r="F996" s="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t="12.75" customHeight="1" x14ac:dyDescent="0.3">
      <c r="A997" s="7"/>
      <c r="B997" s="3"/>
      <c r="C997" s="3"/>
      <c r="D997" s="5"/>
      <c r="E997" s="6"/>
      <c r="F997" s="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2.75" customHeight="1" x14ac:dyDescent="0.3">
      <c r="A998" s="7"/>
      <c r="B998" s="3"/>
      <c r="C998" s="3"/>
      <c r="D998" s="5"/>
      <c r="E998" s="6"/>
      <c r="F998" s="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2.75" customHeight="1" x14ac:dyDescent="0.3">
      <c r="A999" s="7"/>
      <c r="B999" s="3"/>
      <c r="C999" s="3"/>
      <c r="D999" s="5"/>
      <c r="E999" s="6"/>
      <c r="F999" s="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t="12.75" customHeight="1" x14ac:dyDescent="0.3">
      <c r="A1000" s="7"/>
      <c r="B1000" s="3"/>
      <c r="C1000" s="3"/>
      <c r="D1000" s="5"/>
      <c r="E1000" s="6"/>
      <c r="F1000" s="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</sheetData>
  <mergeCells count="36">
    <mergeCell ref="C95:E95"/>
    <mergeCell ref="C152:E152"/>
    <mergeCell ref="F172:G172"/>
    <mergeCell ref="C101:E101"/>
    <mergeCell ref="C104:E104"/>
    <mergeCell ref="C108:E108"/>
    <mergeCell ref="C125:E125"/>
    <mergeCell ref="C128:E128"/>
    <mergeCell ref="C131:E131"/>
    <mergeCell ref="C147:E147"/>
    <mergeCell ref="C65:E65"/>
    <mergeCell ref="C71:E71"/>
    <mergeCell ref="C77:E77"/>
    <mergeCell ref="C83:E83"/>
    <mergeCell ref="C89:E89"/>
    <mergeCell ref="C35:E35"/>
    <mergeCell ref="C41:E41"/>
    <mergeCell ref="C47:E47"/>
    <mergeCell ref="C53:E53"/>
    <mergeCell ref="C59:E59"/>
    <mergeCell ref="H5:I6"/>
    <mergeCell ref="J5:J7"/>
    <mergeCell ref="C12:E12"/>
    <mergeCell ref="C19:E19"/>
    <mergeCell ref="C29:E29"/>
    <mergeCell ref="A5:B7"/>
    <mergeCell ref="C5:C7"/>
    <mergeCell ref="D5:D7"/>
    <mergeCell ref="E5:E6"/>
    <mergeCell ref="F5:G6"/>
    <mergeCell ref="K5:O5"/>
    <mergeCell ref="P5:T5"/>
    <mergeCell ref="K6:L6"/>
    <mergeCell ref="M6:N6"/>
    <mergeCell ref="P6:Q6"/>
    <mergeCell ref="R6:S6"/>
  </mergeCells>
  <conditionalFormatting sqref="K160:P160 F159:J159">
    <cfRule type="cellIs" dxfId="5" priority="1" stopIfTrue="1" operator="greaterThan">
      <formula>15</formula>
    </cfRule>
  </conditionalFormatting>
  <conditionalFormatting sqref="T160">
    <cfRule type="cellIs" dxfId="4" priority="2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" footer="0"/>
  <pageSetup paperSize="9" scale="44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1000"/>
  <sheetViews>
    <sheetView workbookViewId="0">
      <selection activeCell="C12" sqref="C12:E12"/>
    </sheetView>
  </sheetViews>
  <sheetFormatPr defaultColWidth="14.453125" defaultRowHeight="15" customHeight="1" x14ac:dyDescent="0.25"/>
  <cols>
    <col min="1" max="1" width="6.26953125" customWidth="1"/>
    <col min="2" max="2" width="37.453125" customWidth="1"/>
    <col min="3" max="3" width="11.26953125" customWidth="1"/>
    <col min="4" max="4" width="10.26953125" customWidth="1"/>
    <col min="5" max="5" width="12.08984375" customWidth="1"/>
    <col min="6" max="9" width="13.54296875" customWidth="1"/>
    <col min="10" max="10" width="8.54296875" customWidth="1"/>
    <col min="11" max="14" width="15.54296875" customWidth="1"/>
    <col min="15" max="15" width="10.54296875" customWidth="1"/>
    <col min="16" max="19" width="15.54296875" customWidth="1"/>
    <col min="20" max="20" width="10.54296875" customWidth="1"/>
    <col min="21" max="40" width="9.08984375" customWidth="1"/>
  </cols>
  <sheetData>
    <row r="1" spans="1:40" ht="20" customHeight="1" x14ac:dyDescent="0.45">
      <c r="A1" s="1" t="s">
        <v>0</v>
      </c>
      <c r="B1" s="3"/>
      <c r="C1" s="3"/>
      <c r="D1" s="5"/>
      <c r="E1" s="6"/>
      <c r="F1" s="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" customHeight="1" x14ac:dyDescent="0.45">
      <c r="A2" s="1"/>
      <c r="B2" s="3"/>
      <c r="C2" s="3"/>
      <c r="D2" s="5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0" customHeight="1" x14ac:dyDescent="0.5">
      <c r="A3" s="293" t="s">
        <v>310</v>
      </c>
      <c r="B3" s="3"/>
      <c r="C3" s="291" t="s">
        <v>13</v>
      </c>
      <c r="D3" s="5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 thickBot="1" x14ac:dyDescent="0.35">
      <c r="A4" s="7"/>
      <c r="B4" s="7"/>
      <c r="C4" s="3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/>
      <c r="R4" s="3"/>
      <c r="S4" s="3"/>
      <c r="T4" s="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" customHeight="1" x14ac:dyDescent="0.3">
      <c r="A5" s="383" t="s">
        <v>54</v>
      </c>
      <c r="B5" s="384"/>
      <c r="C5" s="389" t="s">
        <v>56</v>
      </c>
      <c r="D5" s="392" t="s">
        <v>57</v>
      </c>
      <c r="E5" s="393" t="s">
        <v>59</v>
      </c>
      <c r="F5" s="394" t="s">
        <v>61</v>
      </c>
      <c r="G5" s="395"/>
      <c r="H5" s="397" t="s">
        <v>62</v>
      </c>
      <c r="I5" s="384"/>
      <c r="J5" s="399" t="s">
        <v>63</v>
      </c>
      <c r="K5" s="374" t="s">
        <v>64</v>
      </c>
      <c r="L5" s="375"/>
      <c r="M5" s="375"/>
      <c r="N5" s="375"/>
      <c r="O5" s="376"/>
      <c r="P5" s="377" t="s">
        <v>66</v>
      </c>
      <c r="Q5" s="375"/>
      <c r="R5" s="375"/>
      <c r="S5" s="375"/>
      <c r="T5" s="37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customHeight="1" x14ac:dyDescent="0.3">
      <c r="A6" s="385"/>
      <c r="B6" s="386"/>
      <c r="C6" s="390"/>
      <c r="D6" s="390"/>
      <c r="E6" s="362"/>
      <c r="F6" s="365"/>
      <c r="G6" s="396"/>
      <c r="H6" s="398"/>
      <c r="I6" s="366"/>
      <c r="J6" s="400"/>
      <c r="K6" s="378" t="s">
        <v>68</v>
      </c>
      <c r="L6" s="379"/>
      <c r="M6" s="380" t="s">
        <v>69</v>
      </c>
      <c r="N6" s="379"/>
      <c r="O6" s="38" t="s">
        <v>70</v>
      </c>
      <c r="P6" s="381" t="s">
        <v>71</v>
      </c>
      <c r="Q6" s="379"/>
      <c r="R6" s="382" t="s">
        <v>69</v>
      </c>
      <c r="S6" s="379"/>
      <c r="T6" s="38" t="s">
        <v>72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customHeight="1" thickBot="1" x14ac:dyDescent="0.35">
      <c r="A7" s="387"/>
      <c r="B7" s="388"/>
      <c r="C7" s="391"/>
      <c r="D7" s="391"/>
      <c r="E7" s="39" t="s">
        <v>22</v>
      </c>
      <c r="F7" s="39" t="s">
        <v>22</v>
      </c>
      <c r="G7" s="40" t="s">
        <v>21</v>
      </c>
      <c r="H7" s="41" t="s">
        <v>22</v>
      </c>
      <c r="I7" s="42" t="s">
        <v>21</v>
      </c>
      <c r="J7" s="401"/>
      <c r="K7" s="43" t="s">
        <v>22</v>
      </c>
      <c r="L7" s="44" t="s">
        <v>21</v>
      </c>
      <c r="M7" s="45" t="s">
        <v>22</v>
      </c>
      <c r="N7" s="46" t="s">
        <v>21</v>
      </c>
      <c r="O7" s="47" t="s">
        <v>73</v>
      </c>
      <c r="P7" s="48" t="s">
        <v>22</v>
      </c>
      <c r="Q7" s="49" t="s">
        <v>21</v>
      </c>
      <c r="R7" s="50" t="s">
        <v>22</v>
      </c>
      <c r="S7" s="51" t="s">
        <v>21</v>
      </c>
      <c r="T7" s="47" t="s">
        <v>73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customHeight="1" thickBot="1" x14ac:dyDescent="0.35">
      <c r="A8" s="52" t="s">
        <v>74</v>
      </c>
      <c r="B8" s="53"/>
      <c r="C8" s="54"/>
      <c r="D8" s="55"/>
      <c r="E8" s="56"/>
      <c r="F8" s="56"/>
      <c r="G8" s="53"/>
      <c r="H8" s="57">
        <f>'Appeal Income'!I26</f>
        <v>0</v>
      </c>
      <c r="I8" s="58">
        <f>'Appeal Income'!I26</f>
        <v>0</v>
      </c>
      <c r="J8" s="59" t="e">
        <f>I8/G161</f>
        <v>#DIV/0!</v>
      </c>
      <c r="K8" s="60"/>
      <c r="L8" s="61"/>
      <c r="M8" s="62"/>
      <c r="N8" s="61"/>
      <c r="O8" s="63"/>
      <c r="P8" s="64"/>
      <c r="Q8" s="61"/>
      <c r="R8" s="62"/>
      <c r="S8" s="61"/>
      <c r="T8" s="63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ht="15" customHeight="1" thickBot="1" x14ac:dyDescent="0.35">
      <c r="A9" s="7" t="s">
        <v>75</v>
      </c>
      <c r="B9" s="7"/>
      <c r="C9" s="10"/>
      <c r="D9" s="8"/>
      <c r="E9" s="9"/>
      <c r="F9" s="9"/>
      <c r="G9" s="10"/>
      <c r="H9" s="66"/>
      <c r="I9" s="10"/>
      <c r="J9" s="67"/>
      <c r="K9" s="68"/>
      <c r="L9" s="69"/>
      <c r="M9" s="70"/>
      <c r="N9" s="70"/>
      <c r="O9" s="71"/>
      <c r="P9" s="72"/>
      <c r="Q9" s="73"/>
      <c r="R9" s="74"/>
      <c r="S9" s="74"/>
      <c r="T9" s="7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customHeight="1" thickBot="1" x14ac:dyDescent="0.35">
      <c r="A10" s="75">
        <v>1</v>
      </c>
      <c r="B10" s="76" t="s">
        <v>76</v>
      </c>
      <c r="C10" s="77"/>
      <c r="D10" s="78"/>
      <c r="E10" s="79"/>
      <c r="F10" s="80"/>
      <c r="G10" s="81"/>
      <c r="H10" s="82"/>
      <c r="I10" s="81"/>
      <c r="J10" s="83"/>
      <c r="K10" s="84"/>
      <c r="L10" s="85"/>
      <c r="M10" s="85"/>
      <c r="N10" s="85"/>
      <c r="O10" s="86"/>
      <c r="P10" s="87"/>
      <c r="Q10" s="88"/>
      <c r="R10" s="88"/>
      <c r="S10" s="88"/>
      <c r="T10" s="8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customHeight="1" x14ac:dyDescent="0.25">
      <c r="A11" s="89">
        <v>1.1000000000000001</v>
      </c>
      <c r="B11" s="90" t="s">
        <v>28</v>
      </c>
      <c r="C11" s="91"/>
      <c r="D11" s="91"/>
      <c r="E11" s="90"/>
      <c r="F11" s="92">
        <f>D11*E11</f>
        <v>0</v>
      </c>
      <c r="G11" s="93">
        <f>F11*'Appeal Budget'!$C$9</f>
        <v>0</v>
      </c>
      <c r="H11" s="94"/>
      <c r="I11" s="95"/>
      <c r="J11" s="96"/>
      <c r="K11" s="97"/>
      <c r="L11" s="98">
        <f>K11*'Appeal Budget'!$C$9</f>
        <v>0</v>
      </c>
      <c r="M11" s="99">
        <f t="shared" ref="M11:N11" si="0">H11-K11</f>
        <v>0</v>
      </c>
      <c r="N11" s="99">
        <f t="shared" si="0"/>
        <v>0</v>
      </c>
      <c r="O11" s="100" t="e">
        <f>N11/$I$11</f>
        <v>#DIV/0!</v>
      </c>
      <c r="P11" s="101"/>
      <c r="Q11" s="102"/>
      <c r="R11" s="103"/>
      <c r="S11" s="103"/>
      <c r="T11" s="10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customHeight="1" x14ac:dyDescent="0.25">
      <c r="A12" s="105" t="s">
        <v>77</v>
      </c>
      <c r="B12" s="106" t="s">
        <v>78</v>
      </c>
      <c r="C12" s="402"/>
      <c r="D12" s="403"/>
      <c r="E12" s="404"/>
      <c r="F12" s="107">
        <f t="shared" ref="F12:G12" si="1">SUM(F13:F18)</f>
        <v>0</v>
      </c>
      <c r="G12" s="108">
        <f t="shared" si="1"/>
        <v>0</v>
      </c>
      <c r="H12" s="109"/>
      <c r="I12" s="110"/>
      <c r="J12" s="111"/>
      <c r="K12" s="112">
        <f t="shared" ref="K12:N12" si="2">SUM(K13:K18)</f>
        <v>0</v>
      </c>
      <c r="L12" s="107">
        <f t="shared" si="2"/>
        <v>0</v>
      </c>
      <c r="M12" s="107">
        <f t="shared" si="2"/>
        <v>0</v>
      </c>
      <c r="N12" s="107">
        <f t="shared" si="2"/>
        <v>0</v>
      </c>
      <c r="O12" s="113" t="e">
        <f t="shared" ref="O12:O26" si="3">L12/G12</f>
        <v>#DIV/0!</v>
      </c>
      <c r="P12" s="114"/>
      <c r="Q12" s="115"/>
      <c r="R12" s="115"/>
      <c r="S12" s="115"/>
      <c r="T12" s="116">
        <f>IF($G$11=0,0,Q12/$G$11)</f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customHeight="1" x14ac:dyDescent="0.25">
      <c r="A13" s="117" t="s">
        <v>79</v>
      </c>
      <c r="B13" s="117"/>
      <c r="C13" s="118"/>
      <c r="D13" s="118"/>
      <c r="E13" s="117"/>
      <c r="F13" s="26">
        <f t="shared" ref="F13:F18" si="4">D13*E13</f>
        <v>0</v>
      </c>
      <c r="G13" s="119">
        <f>F13*'Appeal Budget'!$C$9</f>
        <v>0</v>
      </c>
      <c r="H13" s="120"/>
      <c r="I13" s="121"/>
      <c r="J13" s="122"/>
      <c r="K13" s="123"/>
      <c r="L13" s="124">
        <f>K13*'Appeal Budget'!$C$9</f>
        <v>0</v>
      </c>
      <c r="M13" s="125">
        <f t="shared" ref="M13:M18" si="5">G13-L13</f>
        <v>0</v>
      </c>
      <c r="N13" s="125">
        <f>M13*'Appeal Budget'!$C$9</f>
        <v>0</v>
      </c>
      <c r="O13" s="126" t="e">
        <f t="shared" si="3"/>
        <v>#DIV/0!</v>
      </c>
      <c r="P13" s="127"/>
      <c r="Q13" s="128"/>
      <c r="R13" s="129"/>
      <c r="S13" s="129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customHeight="1" x14ac:dyDescent="0.25">
      <c r="A14" s="117" t="s">
        <v>80</v>
      </c>
      <c r="B14" s="117"/>
      <c r="C14" s="118"/>
      <c r="D14" s="118"/>
      <c r="E14" s="117"/>
      <c r="F14" s="26">
        <f t="shared" si="4"/>
        <v>0</v>
      </c>
      <c r="G14" s="119">
        <f>F14*'Appeal Budget'!$C$9</f>
        <v>0</v>
      </c>
      <c r="H14" s="120"/>
      <c r="I14" s="121"/>
      <c r="J14" s="122"/>
      <c r="K14" s="123"/>
      <c r="L14" s="124">
        <f>K14*'Appeal Budget'!$C$9</f>
        <v>0</v>
      </c>
      <c r="M14" s="125">
        <f t="shared" si="5"/>
        <v>0</v>
      </c>
      <c r="N14" s="125">
        <f>M14*'Appeal Budget'!$C$9</f>
        <v>0</v>
      </c>
      <c r="O14" s="131" t="e">
        <f t="shared" si="3"/>
        <v>#DIV/0!</v>
      </c>
      <c r="P14" s="132"/>
      <c r="Q14" s="133"/>
      <c r="R14" s="134"/>
      <c r="S14" s="134"/>
      <c r="T14" s="13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customHeight="1" x14ac:dyDescent="0.25">
      <c r="A15" s="117" t="s">
        <v>81</v>
      </c>
      <c r="B15" s="117"/>
      <c r="C15" s="118"/>
      <c r="D15" s="118"/>
      <c r="E15" s="117"/>
      <c r="F15" s="26">
        <f t="shared" si="4"/>
        <v>0</v>
      </c>
      <c r="G15" s="119">
        <f>F15*'Appeal Budget'!$C$9</f>
        <v>0</v>
      </c>
      <c r="H15" s="120"/>
      <c r="I15" s="121"/>
      <c r="J15" s="122"/>
      <c r="K15" s="123"/>
      <c r="L15" s="124">
        <f>K15*'Appeal Budget'!$C$9</f>
        <v>0</v>
      </c>
      <c r="M15" s="125">
        <f t="shared" si="5"/>
        <v>0</v>
      </c>
      <c r="N15" s="125">
        <f>M15*'Appeal Budget'!$C$9</f>
        <v>0</v>
      </c>
      <c r="O15" s="131" t="e">
        <f t="shared" si="3"/>
        <v>#DIV/0!</v>
      </c>
      <c r="P15" s="132"/>
      <c r="Q15" s="133"/>
      <c r="R15" s="134"/>
      <c r="S15" s="134"/>
      <c r="T15" s="13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customHeight="1" x14ac:dyDescent="0.25">
      <c r="A16" s="117" t="s">
        <v>82</v>
      </c>
      <c r="B16" s="117"/>
      <c r="C16" s="118"/>
      <c r="D16" s="118"/>
      <c r="E16" s="117"/>
      <c r="F16" s="26">
        <f t="shared" si="4"/>
        <v>0</v>
      </c>
      <c r="G16" s="119">
        <f>F16*'Appeal Budget'!$C$9</f>
        <v>0</v>
      </c>
      <c r="H16" s="120"/>
      <c r="I16" s="121"/>
      <c r="J16" s="122"/>
      <c r="K16" s="123"/>
      <c r="L16" s="124">
        <f>K16*'Appeal Budget'!$C$9</f>
        <v>0</v>
      </c>
      <c r="M16" s="125">
        <f t="shared" si="5"/>
        <v>0</v>
      </c>
      <c r="N16" s="125">
        <f>M16*'Appeal Budget'!$C$9</f>
        <v>0</v>
      </c>
      <c r="O16" s="131" t="e">
        <f t="shared" si="3"/>
        <v>#DIV/0!</v>
      </c>
      <c r="P16" s="132"/>
      <c r="Q16" s="133"/>
      <c r="R16" s="134"/>
      <c r="S16" s="134"/>
      <c r="T16" s="13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" customHeight="1" x14ac:dyDescent="0.25">
      <c r="A17" s="117" t="s">
        <v>83</v>
      </c>
      <c r="B17" s="117"/>
      <c r="C17" s="118"/>
      <c r="D17" s="118"/>
      <c r="E17" s="117"/>
      <c r="F17" s="26">
        <f t="shared" si="4"/>
        <v>0</v>
      </c>
      <c r="G17" s="119">
        <f>F17*'Appeal Budget'!$C$9</f>
        <v>0</v>
      </c>
      <c r="H17" s="120"/>
      <c r="I17" s="121"/>
      <c r="J17" s="122"/>
      <c r="K17" s="123"/>
      <c r="L17" s="124">
        <f>K17*'Appeal Budget'!$C$9</f>
        <v>0</v>
      </c>
      <c r="M17" s="125">
        <f t="shared" si="5"/>
        <v>0</v>
      </c>
      <c r="N17" s="125">
        <f>M17*'Appeal Budget'!$C$9</f>
        <v>0</v>
      </c>
      <c r="O17" s="131" t="e">
        <f t="shared" si="3"/>
        <v>#DIV/0!</v>
      </c>
      <c r="P17" s="132"/>
      <c r="Q17" s="133"/>
      <c r="R17" s="134"/>
      <c r="S17" s="134"/>
      <c r="T17" s="13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" customHeight="1" x14ac:dyDescent="0.25">
      <c r="A18" s="117" t="s">
        <v>84</v>
      </c>
      <c r="B18" s="136"/>
      <c r="C18" s="137"/>
      <c r="D18" s="137"/>
      <c r="E18" s="136"/>
      <c r="F18" s="138">
        <f t="shared" si="4"/>
        <v>0</v>
      </c>
      <c r="G18" s="139">
        <f>F18*'Appeal Budget'!$C$9</f>
        <v>0</v>
      </c>
      <c r="H18" s="140"/>
      <c r="I18" s="141"/>
      <c r="J18" s="142"/>
      <c r="K18" s="143"/>
      <c r="L18" s="144">
        <f>K18*'Appeal Budget'!$C$9</f>
        <v>0</v>
      </c>
      <c r="M18" s="145">
        <f t="shared" si="5"/>
        <v>0</v>
      </c>
      <c r="N18" s="145">
        <f>M18*'Appeal Budget'!$C$9</f>
        <v>0</v>
      </c>
      <c r="O18" s="146" t="e">
        <f t="shared" si="3"/>
        <v>#DIV/0!</v>
      </c>
      <c r="P18" s="147"/>
      <c r="Q18" s="148"/>
      <c r="R18" s="149"/>
      <c r="S18" s="149"/>
      <c r="T18" s="15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" customHeight="1" x14ac:dyDescent="0.25">
      <c r="A19" s="105" t="s">
        <v>85</v>
      </c>
      <c r="B19" s="106" t="s">
        <v>86</v>
      </c>
      <c r="C19" s="402"/>
      <c r="D19" s="403"/>
      <c r="E19" s="405"/>
      <c r="F19" s="107">
        <f t="shared" ref="F19:G19" si="6">SUM(F20:F25)</f>
        <v>0</v>
      </c>
      <c r="G19" s="108">
        <f t="shared" si="6"/>
        <v>0</v>
      </c>
      <c r="H19" s="109"/>
      <c r="I19" s="110"/>
      <c r="J19" s="111"/>
      <c r="K19" s="112">
        <f t="shared" ref="K19:N19" si="7">SUM(K20:K25)</f>
        <v>0</v>
      </c>
      <c r="L19" s="107">
        <f t="shared" si="7"/>
        <v>0</v>
      </c>
      <c r="M19" s="107">
        <f t="shared" si="7"/>
        <v>0</v>
      </c>
      <c r="N19" s="112">
        <f t="shared" si="7"/>
        <v>0</v>
      </c>
      <c r="O19" s="113" t="e">
        <f t="shared" si="3"/>
        <v>#DIV/0!</v>
      </c>
      <c r="P19" s="114"/>
      <c r="Q19" s="115"/>
      <c r="R19" s="115"/>
      <c r="S19" s="115"/>
      <c r="T19" s="15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customHeight="1" x14ac:dyDescent="0.25">
      <c r="A20" s="117" t="s">
        <v>87</v>
      </c>
      <c r="B20" s="117"/>
      <c r="C20" s="118"/>
      <c r="D20" s="118"/>
      <c r="E20" s="117"/>
      <c r="F20" s="26">
        <f t="shared" ref="F20:F25" si="8">D20*E20</f>
        <v>0</v>
      </c>
      <c r="G20" s="119">
        <f>F20*'Appeal Budget'!$C$9</f>
        <v>0</v>
      </c>
      <c r="H20" s="94"/>
      <c r="I20" s="95"/>
      <c r="J20" s="96"/>
      <c r="K20" s="152"/>
      <c r="L20" s="153">
        <f>K20*'Appeal Budget'!$C$9</f>
        <v>0</v>
      </c>
      <c r="M20" s="154">
        <f t="shared" ref="M20:M25" si="9">G20-L20</f>
        <v>0</v>
      </c>
      <c r="N20" s="154">
        <f>M20*'Appeal Budget'!$C$9</f>
        <v>0</v>
      </c>
      <c r="O20" s="155" t="e">
        <f t="shared" si="3"/>
        <v>#DIV/0!</v>
      </c>
      <c r="P20" s="156"/>
      <c r="Q20" s="128"/>
      <c r="R20" s="129"/>
      <c r="S20" s="129"/>
      <c r="T20" s="15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customHeight="1" x14ac:dyDescent="0.25">
      <c r="A21" s="117" t="s">
        <v>88</v>
      </c>
      <c r="B21" s="117"/>
      <c r="C21" s="118"/>
      <c r="D21" s="118"/>
      <c r="E21" s="117"/>
      <c r="F21" s="26">
        <f t="shared" si="8"/>
        <v>0</v>
      </c>
      <c r="G21" s="119">
        <f>F21*'Appeal Budget'!$C$9</f>
        <v>0</v>
      </c>
      <c r="H21" s="120"/>
      <c r="I21" s="121"/>
      <c r="J21" s="122"/>
      <c r="K21" s="157"/>
      <c r="L21" s="124">
        <f>K21*'Appeal Budget'!$C$9</f>
        <v>0</v>
      </c>
      <c r="M21" s="158">
        <f t="shared" si="9"/>
        <v>0</v>
      </c>
      <c r="N21" s="158">
        <f>M21*'Appeal Budget'!$C$9</f>
        <v>0</v>
      </c>
      <c r="O21" s="159" t="e">
        <f t="shared" si="3"/>
        <v>#DIV/0!</v>
      </c>
      <c r="P21" s="160"/>
      <c r="Q21" s="133"/>
      <c r="R21" s="134"/>
      <c r="S21" s="134"/>
      <c r="T21" s="159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" customHeight="1" x14ac:dyDescent="0.25">
      <c r="A22" s="117" t="s">
        <v>89</v>
      </c>
      <c r="B22" s="117"/>
      <c r="C22" s="118"/>
      <c r="D22" s="118"/>
      <c r="E22" s="117"/>
      <c r="F22" s="26">
        <f t="shared" si="8"/>
        <v>0</v>
      </c>
      <c r="G22" s="119">
        <f>F22*'Appeal Budget'!$C$9</f>
        <v>0</v>
      </c>
      <c r="H22" s="120"/>
      <c r="I22" s="121"/>
      <c r="J22" s="122"/>
      <c r="K22" s="157"/>
      <c r="L22" s="124">
        <f>K22*'Appeal Budget'!$C$9</f>
        <v>0</v>
      </c>
      <c r="M22" s="158">
        <f t="shared" si="9"/>
        <v>0</v>
      </c>
      <c r="N22" s="158">
        <f>M22*'Appeal Budget'!$C$9</f>
        <v>0</v>
      </c>
      <c r="O22" s="159" t="e">
        <f t="shared" si="3"/>
        <v>#DIV/0!</v>
      </c>
      <c r="P22" s="160"/>
      <c r="Q22" s="133"/>
      <c r="R22" s="134"/>
      <c r="S22" s="134"/>
      <c r="T22" s="159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" customHeight="1" x14ac:dyDescent="0.25">
      <c r="A23" s="117" t="s">
        <v>90</v>
      </c>
      <c r="B23" s="117"/>
      <c r="C23" s="118"/>
      <c r="D23" s="118"/>
      <c r="E23" s="117"/>
      <c r="F23" s="26">
        <f t="shared" si="8"/>
        <v>0</v>
      </c>
      <c r="G23" s="119">
        <f>F23*'Appeal Budget'!$C$9</f>
        <v>0</v>
      </c>
      <c r="H23" s="120"/>
      <c r="I23" s="121"/>
      <c r="J23" s="122"/>
      <c r="K23" s="157"/>
      <c r="L23" s="124">
        <f>K23*'Appeal Budget'!$C$9</f>
        <v>0</v>
      </c>
      <c r="M23" s="158">
        <f t="shared" si="9"/>
        <v>0</v>
      </c>
      <c r="N23" s="158">
        <f>M23*'Appeal Budget'!$C$9</f>
        <v>0</v>
      </c>
      <c r="O23" s="159" t="e">
        <f t="shared" si="3"/>
        <v>#DIV/0!</v>
      </c>
      <c r="P23" s="160"/>
      <c r="Q23" s="133"/>
      <c r="R23" s="134"/>
      <c r="S23" s="134"/>
      <c r="T23" s="15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customHeight="1" x14ac:dyDescent="0.25">
      <c r="A24" s="117" t="s">
        <v>91</v>
      </c>
      <c r="B24" s="117"/>
      <c r="C24" s="118"/>
      <c r="D24" s="118"/>
      <c r="E24" s="117"/>
      <c r="F24" s="26">
        <f t="shared" si="8"/>
        <v>0</v>
      </c>
      <c r="G24" s="119">
        <f>F24*'Appeal Budget'!$C$9</f>
        <v>0</v>
      </c>
      <c r="H24" s="120"/>
      <c r="I24" s="121"/>
      <c r="J24" s="122"/>
      <c r="K24" s="157"/>
      <c r="L24" s="124">
        <f>K24*'Appeal Budget'!$C$9</f>
        <v>0</v>
      </c>
      <c r="M24" s="158">
        <f t="shared" si="9"/>
        <v>0</v>
      </c>
      <c r="N24" s="158">
        <f>M24*'Appeal Budget'!$C$9</f>
        <v>0</v>
      </c>
      <c r="O24" s="159" t="e">
        <f t="shared" si="3"/>
        <v>#DIV/0!</v>
      </c>
      <c r="P24" s="160"/>
      <c r="Q24" s="133"/>
      <c r="R24" s="134"/>
      <c r="S24" s="134"/>
      <c r="T24" s="15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" customHeight="1" thickBot="1" x14ac:dyDescent="0.3">
      <c r="A25" s="136" t="s">
        <v>92</v>
      </c>
      <c r="B25" s="136"/>
      <c r="C25" s="137"/>
      <c r="D25" s="137"/>
      <c r="E25" s="136"/>
      <c r="F25" s="138">
        <f t="shared" si="8"/>
        <v>0</v>
      </c>
      <c r="G25" s="139">
        <f>F25*'Appeal Budget'!$C$9</f>
        <v>0</v>
      </c>
      <c r="H25" s="140"/>
      <c r="I25" s="141"/>
      <c r="J25" s="142"/>
      <c r="K25" s="161"/>
      <c r="L25" s="124">
        <f>K25*'Appeal Budget'!$C$9</f>
        <v>0</v>
      </c>
      <c r="M25" s="162">
        <f t="shared" si="9"/>
        <v>0</v>
      </c>
      <c r="N25" s="162">
        <f>M25*'Appeal Budget'!$C$9</f>
        <v>0</v>
      </c>
      <c r="O25" s="163" t="e">
        <f t="shared" si="3"/>
        <v>#DIV/0!</v>
      </c>
      <c r="P25" s="164"/>
      <c r="Q25" s="148"/>
      <c r="R25" s="149"/>
      <c r="S25" s="149"/>
      <c r="T25" s="16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" customHeight="1" thickBot="1" x14ac:dyDescent="0.35">
      <c r="A26" s="165" t="s">
        <v>93</v>
      </c>
      <c r="B26" s="76"/>
      <c r="C26" s="77"/>
      <c r="D26" s="78"/>
      <c r="E26" s="166"/>
      <c r="F26" s="167">
        <f t="shared" ref="F26:I26" si="10">F11+F12+F19</f>
        <v>0</v>
      </c>
      <c r="G26" s="167">
        <f t="shared" si="10"/>
        <v>0</v>
      </c>
      <c r="H26" s="168">
        <f t="shared" si="10"/>
        <v>0</v>
      </c>
      <c r="I26" s="167">
        <f t="shared" si="10"/>
        <v>0</v>
      </c>
      <c r="J26" s="169"/>
      <c r="K26" s="167">
        <f t="shared" ref="K26:N26" si="11">K11+K12+K19</f>
        <v>0</v>
      </c>
      <c r="L26" s="167">
        <f t="shared" si="11"/>
        <v>0</v>
      </c>
      <c r="M26" s="170">
        <f t="shared" si="11"/>
        <v>0</v>
      </c>
      <c r="N26" s="170">
        <f t="shared" si="11"/>
        <v>0</v>
      </c>
      <c r="O26" s="171" t="e">
        <f t="shared" si="3"/>
        <v>#DIV/0!</v>
      </c>
      <c r="P26" s="172"/>
      <c r="Q26" s="170"/>
      <c r="R26" s="170"/>
      <c r="S26" s="170"/>
      <c r="T26" s="17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customHeight="1" thickBot="1" x14ac:dyDescent="0.35">
      <c r="A27" s="10"/>
      <c r="B27" s="7"/>
      <c r="C27" s="10"/>
      <c r="D27" s="8"/>
      <c r="E27" s="9"/>
      <c r="F27" s="9"/>
      <c r="G27" s="10"/>
      <c r="H27" s="66"/>
      <c r="I27" s="10"/>
      <c r="J27" s="67"/>
      <c r="K27" s="173"/>
      <c r="L27" s="174"/>
      <c r="M27" s="174"/>
      <c r="N27" s="174"/>
      <c r="O27" s="175"/>
      <c r="P27" s="176"/>
      <c r="Q27" s="92"/>
      <c r="R27" s="92"/>
      <c r="S27" s="92"/>
      <c r="T27" s="17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" customHeight="1" thickBot="1" x14ac:dyDescent="0.35">
      <c r="A28" s="75">
        <v>2</v>
      </c>
      <c r="B28" s="76" t="s">
        <v>94</v>
      </c>
      <c r="C28" s="77"/>
      <c r="D28" s="78"/>
      <c r="E28" s="79"/>
      <c r="F28" s="80"/>
      <c r="G28" s="81"/>
      <c r="H28" s="82"/>
      <c r="I28" s="81"/>
      <c r="J28" s="83"/>
      <c r="K28" s="177"/>
      <c r="L28" s="178"/>
      <c r="M28" s="179"/>
      <c r="N28" s="179"/>
      <c r="O28" s="180"/>
      <c r="P28" s="181"/>
      <c r="Q28" s="133"/>
      <c r="R28" s="134"/>
      <c r="S28" s="134"/>
      <c r="T28" s="18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" customHeight="1" x14ac:dyDescent="0.3">
      <c r="A29" s="182" t="s">
        <v>95</v>
      </c>
      <c r="B29" s="183" t="s">
        <v>33</v>
      </c>
      <c r="C29" s="406"/>
      <c r="D29" s="407"/>
      <c r="E29" s="408"/>
      <c r="F29" s="107">
        <f t="shared" ref="F29:I29" si="12">SUM(F30:F34)</f>
        <v>0</v>
      </c>
      <c r="G29" s="108">
        <f t="shared" si="12"/>
        <v>0</v>
      </c>
      <c r="H29" s="337">
        <f t="shared" si="12"/>
        <v>0</v>
      </c>
      <c r="I29" s="338">
        <f t="shared" si="12"/>
        <v>0</v>
      </c>
      <c r="J29" s="339"/>
      <c r="K29" s="177"/>
      <c r="L29" s="178"/>
      <c r="M29" s="179"/>
      <c r="N29" s="179"/>
      <c r="O29" s="180"/>
      <c r="P29" s="181"/>
      <c r="Q29" s="133"/>
      <c r="R29" s="134"/>
      <c r="S29" s="134"/>
      <c r="T29" s="18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" customHeight="1" x14ac:dyDescent="0.25">
      <c r="A30" s="90" t="s">
        <v>96</v>
      </c>
      <c r="B30" s="90" t="s">
        <v>97</v>
      </c>
      <c r="C30" s="91"/>
      <c r="D30" s="91"/>
      <c r="E30" s="90"/>
      <c r="F30" s="92">
        <f t="shared" ref="F30:F34" si="13">D30*E30</f>
        <v>0</v>
      </c>
      <c r="G30" s="93">
        <f>F30*'Appeal Budget'!$C$9</f>
        <v>0</v>
      </c>
      <c r="H30" s="94"/>
      <c r="I30" s="95"/>
      <c r="J30" s="96"/>
      <c r="K30" s="187"/>
      <c r="L30" s="188"/>
      <c r="M30" s="189"/>
      <c r="N30" s="189"/>
      <c r="O30" s="190"/>
      <c r="P30" s="191"/>
      <c r="Q30" s="133"/>
      <c r="R30" s="134"/>
      <c r="S30" s="134"/>
      <c r="T30" s="19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" customHeight="1" x14ac:dyDescent="0.25">
      <c r="A31" s="117" t="s">
        <v>98</v>
      </c>
      <c r="B31" s="117" t="s">
        <v>99</v>
      </c>
      <c r="C31" s="118"/>
      <c r="D31" s="118"/>
      <c r="E31" s="117"/>
      <c r="F31" s="26">
        <f t="shared" si="13"/>
        <v>0</v>
      </c>
      <c r="G31" s="93">
        <f>F31*'Appeal Budget'!$C$9</f>
        <v>0</v>
      </c>
      <c r="H31" s="94"/>
      <c r="I31" s="95"/>
      <c r="J31" s="96"/>
      <c r="K31" s="157"/>
      <c r="L31" s="192"/>
      <c r="M31" s="158"/>
      <c r="N31" s="158"/>
      <c r="O31" s="159"/>
      <c r="P31" s="160"/>
      <c r="Q31" s="133"/>
      <c r="R31" s="134"/>
      <c r="S31" s="134"/>
      <c r="T31" s="15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" customHeight="1" x14ac:dyDescent="0.25">
      <c r="A32" s="117" t="s">
        <v>100</v>
      </c>
      <c r="B32" s="117" t="s">
        <v>101</v>
      </c>
      <c r="C32" s="118"/>
      <c r="D32" s="118"/>
      <c r="E32" s="117"/>
      <c r="F32" s="26">
        <f t="shared" si="13"/>
        <v>0</v>
      </c>
      <c r="G32" s="119">
        <f>F32*'Appeal Budget'!$C$9</f>
        <v>0</v>
      </c>
      <c r="H32" s="120"/>
      <c r="I32" s="121"/>
      <c r="J32" s="122"/>
      <c r="K32" s="157"/>
      <c r="L32" s="192"/>
      <c r="M32" s="158"/>
      <c r="N32" s="158"/>
      <c r="O32" s="159"/>
      <c r="P32" s="160"/>
      <c r="Q32" s="133"/>
      <c r="R32" s="134"/>
      <c r="S32" s="134"/>
      <c r="T32" s="15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" customHeight="1" x14ac:dyDescent="0.25">
      <c r="A33" s="117" t="s">
        <v>102</v>
      </c>
      <c r="B33" s="117" t="s">
        <v>103</v>
      </c>
      <c r="C33" s="118"/>
      <c r="D33" s="118"/>
      <c r="E33" s="117"/>
      <c r="F33" s="26">
        <f t="shared" si="13"/>
        <v>0</v>
      </c>
      <c r="G33" s="119">
        <f>F33*'Appeal Budget'!$C$9</f>
        <v>0</v>
      </c>
      <c r="H33" s="120"/>
      <c r="I33" s="121"/>
      <c r="J33" s="122"/>
      <c r="K33" s="157"/>
      <c r="L33" s="192"/>
      <c r="M33" s="158"/>
      <c r="N33" s="158"/>
      <c r="O33" s="159"/>
      <c r="P33" s="160"/>
      <c r="Q33" s="133"/>
      <c r="R33" s="134"/>
      <c r="S33" s="134"/>
      <c r="T33" s="15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5" customHeight="1" x14ac:dyDescent="0.25">
      <c r="A34" s="136" t="s">
        <v>104</v>
      </c>
      <c r="B34" s="136" t="s">
        <v>105</v>
      </c>
      <c r="C34" s="137"/>
      <c r="D34" s="137"/>
      <c r="E34" s="136"/>
      <c r="F34" s="138">
        <f t="shared" si="13"/>
        <v>0</v>
      </c>
      <c r="G34" s="139">
        <f>F34*'Appeal Budget'!$C$9</f>
        <v>0</v>
      </c>
      <c r="H34" s="140"/>
      <c r="I34" s="141"/>
      <c r="J34" s="142"/>
      <c r="K34" s="157"/>
      <c r="L34" s="192"/>
      <c r="M34" s="158"/>
      <c r="N34" s="158"/>
      <c r="O34" s="159"/>
      <c r="P34" s="160"/>
      <c r="Q34" s="133"/>
      <c r="R34" s="134"/>
      <c r="S34" s="134"/>
      <c r="T34" s="15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5" customHeight="1" x14ac:dyDescent="0.25">
      <c r="A35" s="105" t="s">
        <v>106</v>
      </c>
      <c r="B35" s="106" t="s">
        <v>34</v>
      </c>
      <c r="C35" s="402"/>
      <c r="D35" s="403"/>
      <c r="E35" s="405"/>
      <c r="F35" s="107">
        <f t="shared" ref="F35:I35" si="14">SUM(F36:F40)</f>
        <v>0</v>
      </c>
      <c r="G35" s="108">
        <f t="shared" si="14"/>
        <v>0</v>
      </c>
      <c r="H35" s="340">
        <f t="shared" si="14"/>
        <v>0</v>
      </c>
      <c r="I35" s="341">
        <f t="shared" si="14"/>
        <v>0</v>
      </c>
      <c r="J35" s="342"/>
      <c r="K35" s="157"/>
      <c r="L35" s="192"/>
      <c r="M35" s="158"/>
      <c r="N35" s="158"/>
      <c r="O35" s="159"/>
      <c r="P35" s="160"/>
      <c r="Q35" s="133"/>
      <c r="R35" s="134"/>
      <c r="S35" s="134"/>
      <c r="T35" s="159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" customHeight="1" x14ac:dyDescent="0.25">
      <c r="A36" s="90" t="s">
        <v>107</v>
      </c>
      <c r="B36" s="90" t="s">
        <v>108</v>
      </c>
      <c r="C36" s="90"/>
      <c r="D36" s="91"/>
      <c r="E36" s="90"/>
      <c r="F36" s="92">
        <f t="shared" ref="F36:F40" si="15">D36*E36</f>
        <v>0</v>
      </c>
      <c r="G36" s="119">
        <f>F36*'Appeal Budget'!$C$9</f>
        <v>0</v>
      </c>
      <c r="H36" s="94"/>
      <c r="I36" s="95"/>
      <c r="J36" s="96"/>
      <c r="K36" s="187"/>
      <c r="L36" s="188"/>
      <c r="M36" s="189"/>
      <c r="N36" s="189"/>
      <c r="O36" s="190"/>
      <c r="P36" s="191"/>
      <c r="Q36" s="133"/>
      <c r="R36" s="134"/>
      <c r="S36" s="134"/>
      <c r="T36" s="19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" customHeight="1" x14ac:dyDescent="0.25">
      <c r="A37" s="117" t="s">
        <v>109</v>
      </c>
      <c r="B37" s="117" t="s">
        <v>110</v>
      </c>
      <c r="C37" s="117"/>
      <c r="D37" s="118"/>
      <c r="E37" s="117"/>
      <c r="F37" s="26">
        <f t="shared" si="15"/>
        <v>0</v>
      </c>
      <c r="G37" s="119">
        <f>F37*'Appeal Budget'!$C$9</f>
        <v>0</v>
      </c>
      <c r="H37" s="120"/>
      <c r="I37" s="121"/>
      <c r="J37" s="122"/>
      <c r="K37" s="157"/>
      <c r="L37" s="192"/>
      <c r="M37" s="158"/>
      <c r="N37" s="158"/>
      <c r="O37" s="159"/>
      <c r="P37" s="160"/>
      <c r="Q37" s="133"/>
      <c r="R37" s="134"/>
      <c r="S37" s="134"/>
      <c r="T37" s="15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" customHeight="1" x14ac:dyDescent="0.25">
      <c r="A38" s="117" t="s">
        <v>111</v>
      </c>
      <c r="B38" s="117" t="s">
        <v>112</v>
      </c>
      <c r="C38" s="117"/>
      <c r="D38" s="118"/>
      <c r="E38" s="117"/>
      <c r="F38" s="26">
        <f t="shared" si="15"/>
        <v>0</v>
      </c>
      <c r="G38" s="119">
        <f>F38*'Appeal Budget'!$C$9</f>
        <v>0</v>
      </c>
      <c r="H38" s="120"/>
      <c r="I38" s="121"/>
      <c r="J38" s="122"/>
      <c r="K38" s="157"/>
      <c r="L38" s="192"/>
      <c r="M38" s="158"/>
      <c r="N38" s="158"/>
      <c r="O38" s="159"/>
      <c r="P38" s="160"/>
      <c r="Q38" s="133"/>
      <c r="R38" s="134"/>
      <c r="S38" s="134"/>
      <c r="T38" s="15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" customHeight="1" x14ac:dyDescent="0.25">
      <c r="A39" s="117" t="s">
        <v>113</v>
      </c>
      <c r="B39" s="117" t="s">
        <v>114</v>
      </c>
      <c r="C39" s="117"/>
      <c r="D39" s="118"/>
      <c r="E39" s="117"/>
      <c r="F39" s="26">
        <f t="shared" si="15"/>
        <v>0</v>
      </c>
      <c r="G39" s="119">
        <f>F39*'Appeal Budget'!$C$9</f>
        <v>0</v>
      </c>
      <c r="H39" s="120"/>
      <c r="I39" s="121"/>
      <c r="J39" s="122"/>
      <c r="K39" s="157"/>
      <c r="L39" s="192"/>
      <c r="M39" s="158"/>
      <c r="N39" s="158"/>
      <c r="O39" s="159"/>
      <c r="P39" s="160"/>
      <c r="Q39" s="133"/>
      <c r="R39" s="134"/>
      <c r="S39" s="134"/>
      <c r="T39" s="15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" customHeight="1" x14ac:dyDescent="0.25">
      <c r="A40" s="136" t="s">
        <v>115</v>
      </c>
      <c r="B40" s="136" t="s">
        <v>116</v>
      </c>
      <c r="C40" s="136"/>
      <c r="D40" s="137"/>
      <c r="E40" s="136"/>
      <c r="F40" s="138">
        <f t="shared" si="15"/>
        <v>0</v>
      </c>
      <c r="G40" s="119">
        <f>F40*'Appeal Budget'!$C$9</f>
        <v>0</v>
      </c>
      <c r="H40" s="120"/>
      <c r="I40" s="121"/>
      <c r="J40" s="122"/>
      <c r="K40" s="157"/>
      <c r="L40" s="192"/>
      <c r="M40" s="158"/>
      <c r="N40" s="158"/>
      <c r="O40" s="159"/>
      <c r="P40" s="160"/>
      <c r="Q40" s="133"/>
      <c r="R40" s="134"/>
      <c r="S40" s="134"/>
      <c r="T40" s="15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5" customHeight="1" x14ac:dyDescent="0.25">
      <c r="A41" s="105" t="s">
        <v>117</v>
      </c>
      <c r="B41" s="106" t="s">
        <v>36</v>
      </c>
      <c r="C41" s="402"/>
      <c r="D41" s="403"/>
      <c r="E41" s="405"/>
      <c r="F41" s="107">
        <f t="shared" ref="F41:I41" si="16">SUM(F42:F46)</f>
        <v>0</v>
      </c>
      <c r="G41" s="108">
        <f t="shared" si="16"/>
        <v>0</v>
      </c>
      <c r="H41" s="340">
        <f t="shared" si="16"/>
        <v>0</v>
      </c>
      <c r="I41" s="341">
        <f t="shared" si="16"/>
        <v>0</v>
      </c>
      <c r="J41" s="342"/>
      <c r="K41" s="157"/>
      <c r="L41" s="192"/>
      <c r="M41" s="158"/>
      <c r="N41" s="158"/>
      <c r="O41" s="159"/>
      <c r="P41" s="160"/>
      <c r="Q41" s="133"/>
      <c r="R41" s="134"/>
      <c r="S41" s="134"/>
      <c r="T41" s="15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5" customHeight="1" x14ac:dyDescent="0.25">
      <c r="A42" s="90" t="s">
        <v>118</v>
      </c>
      <c r="B42" s="90" t="s">
        <v>119</v>
      </c>
      <c r="C42" s="91"/>
      <c r="D42" s="91"/>
      <c r="E42" s="90"/>
      <c r="F42" s="26">
        <f t="shared" ref="F42:F46" si="17">D42*E42</f>
        <v>0</v>
      </c>
      <c r="G42" s="119">
        <f>F42*'Appeal Budget'!$C$9</f>
        <v>0</v>
      </c>
      <c r="H42" s="120"/>
      <c r="I42" s="121"/>
      <c r="J42" s="122"/>
      <c r="K42" s="187"/>
      <c r="L42" s="188"/>
      <c r="M42" s="189"/>
      <c r="N42" s="189"/>
      <c r="O42" s="190"/>
      <c r="P42" s="191"/>
      <c r="Q42" s="133"/>
      <c r="R42" s="134"/>
      <c r="S42" s="134"/>
      <c r="T42" s="19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5" customHeight="1" x14ac:dyDescent="0.25">
      <c r="A43" s="90" t="s">
        <v>120</v>
      </c>
      <c r="B43" s="90" t="s">
        <v>121</v>
      </c>
      <c r="C43" s="91"/>
      <c r="D43" s="91"/>
      <c r="E43" s="90"/>
      <c r="F43" s="26">
        <f t="shared" si="17"/>
        <v>0</v>
      </c>
      <c r="G43" s="119">
        <f>F43*'Appeal Budget'!$C$9</f>
        <v>0</v>
      </c>
      <c r="H43" s="120"/>
      <c r="I43" s="121"/>
      <c r="J43" s="122"/>
      <c r="K43" s="157"/>
      <c r="L43" s="192"/>
      <c r="M43" s="158"/>
      <c r="N43" s="158"/>
      <c r="O43" s="159"/>
      <c r="P43" s="160"/>
      <c r="Q43" s="133"/>
      <c r="R43" s="134"/>
      <c r="S43" s="134"/>
      <c r="T43" s="15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5" customHeight="1" x14ac:dyDescent="0.25">
      <c r="A44" s="90" t="s">
        <v>122</v>
      </c>
      <c r="B44" s="90" t="s">
        <v>123</v>
      </c>
      <c r="C44" s="91"/>
      <c r="D44" s="91"/>
      <c r="E44" s="90"/>
      <c r="F44" s="26">
        <f t="shared" si="17"/>
        <v>0</v>
      </c>
      <c r="G44" s="119">
        <f>F44*'Appeal Budget'!$C$9</f>
        <v>0</v>
      </c>
      <c r="H44" s="120"/>
      <c r="I44" s="121"/>
      <c r="J44" s="122"/>
      <c r="K44" s="157"/>
      <c r="L44" s="192"/>
      <c r="M44" s="158"/>
      <c r="N44" s="158"/>
      <c r="O44" s="159"/>
      <c r="P44" s="160"/>
      <c r="Q44" s="133"/>
      <c r="R44" s="134"/>
      <c r="S44" s="134"/>
      <c r="T44" s="15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5" customHeight="1" x14ac:dyDescent="0.25">
      <c r="A45" s="90" t="s">
        <v>124</v>
      </c>
      <c r="B45" s="90" t="s">
        <v>125</v>
      </c>
      <c r="C45" s="91"/>
      <c r="D45" s="91"/>
      <c r="E45" s="90"/>
      <c r="F45" s="26">
        <f t="shared" si="17"/>
        <v>0</v>
      </c>
      <c r="G45" s="119">
        <f>F45*'Appeal Budget'!$C$9</f>
        <v>0</v>
      </c>
      <c r="H45" s="120"/>
      <c r="I45" s="121"/>
      <c r="J45" s="122"/>
      <c r="K45" s="157"/>
      <c r="L45" s="192"/>
      <c r="M45" s="158"/>
      <c r="N45" s="158"/>
      <c r="O45" s="159"/>
      <c r="P45" s="160"/>
      <c r="Q45" s="133"/>
      <c r="R45" s="134"/>
      <c r="S45" s="134"/>
      <c r="T45" s="15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5" customHeight="1" x14ac:dyDescent="0.25">
      <c r="A46" s="90" t="s">
        <v>126</v>
      </c>
      <c r="B46" s="90" t="s">
        <v>127</v>
      </c>
      <c r="C46" s="91"/>
      <c r="D46" s="91"/>
      <c r="E46" s="90"/>
      <c r="F46" s="26">
        <f t="shared" si="17"/>
        <v>0</v>
      </c>
      <c r="G46" s="119">
        <f>F46*'Appeal Budget'!$C$9</f>
        <v>0</v>
      </c>
      <c r="H46" s="120"/>
      <c r="I46" s="121"/>
      <c r="J46" s="122"/>
      <c r="K46" s="157"/>
      <c r="L46" s="192"/>
      <c r="M46" s="158"/>
      <c r="N46" s="158"/>
      <c r="O46" s="159"/>
      <c r="P46" s="160"/>
      <c r="Q46" s="133"/>
      <c r="R46" s="134"/>
      <c r="S46" s="134"/>
      <c r="T46" s="15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5" customHeight="1" x14ac:dyDescent="0.25">
      <c r="A47" s="105" t="s">
        <v>128</v>
      </c>
      <c r="B47" s="106" t="s">
        <v>37</v>
      </c>
      <c r="C47" s="402"/>
      <c r="D47" s="403"/>
      <c r="E47" s="405"/>
      <c r="F47" s="107">
        <f t="shared" ref="F47:I47" si="18">SUM(F48:F52)</f>
        <v>0</v>
      </c>
      <c r="G47" s="108">
        <f t="shared" si="18"/>
        <v>0</v>
      </c>
      <c r="H47" s="340">
        <f t="shared" si="18"/>
        <v>0</v>
      </c>
      <c r="I47" s="341">
        <f t="shared" si="18"/>
        <v>0</v>
      </c>
      <c r="J47" s="342"/>
      <c r="K47" s="157"/>
      <c r="L47" s="192"/>
      <c r="M47" s="158"/>
      <c r="N47" s="158"/>
      <c r="O47" s="159"/>
      <c r="P47" s="160"/>
      <c r="Q47" s="133"/>
      <c r="R47" s="134"/>
      <c r="S47" s="134"/>
      <c r="T47" s="15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5" customHeight="1" x14ac:dyDescent="0.25">
      <c r="A48" s="90" t="s">
        <v>129</v>
      </c>
      <c r="B48" s="90" t="s">
        <v>130</v>
      </c>
      <c r="C48" s="91"/>
      <c r="D48" s="91"/>
      <c r="E48" s="90"/>
      <c r="F48" s="26">
        <f t="shared" ref="F48:F52" si="19">D48*E48</f>
        <v>0</v>
      </c>
      <c r="G48" s="119">
        <f>F48*'Appeal Budget'!$C$9</f>
        <v>0</v>
      </c>
      <c r="H48" s="120"/>
      <c r="I48" s="121"/>
      <c r="J48" s="122"/>
      <c r="K48" s="187"/>
      <c r="L48" s="188"/>
      <c r="M48" s="189"/>
      <c r="N48" s="189"/>
      <c r="O48" s="190"/>
      <c r="P48" s="191"/>
      <c r="Q48" s="133"/>
      <c r="R48" s="134"/>
      <c r="S48" s="134"/>
      <c r="T48" s="19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5" customHeight="1" x14ac:dyDescent="0.25">
      <c r="A49" s="90" t="s">
        <v>131</v>
      </c>
      <c r="B49" s="90" t="s">
        <v>132</v>
      </c>
      <c r="C49" s="91"/>
      <c r="D49" s="91"/>
      <c r="E49" s="90"/>
      <c r="F49" s="26">
        <f t="shared" si="19"/>
        <v>0</v>
      </c>
      <c r="G49" s="119">
        <f>F49*'Appeal Budget'!$C$9</f>
        <v>0</v>
      </c>
      <c r="H49" s="120"/>
      <c r="I49" s="121"/>
      <c r="J49" s="122"/>
      <c r="K49" s="157"/>
      <c r="L49" s="192"/>
      <c r="M49" s="158"/>
      <c r="N49" s="158"/>
      <c r="O49" s="159"/>
      <c r="P49" s="160"/>
      <c r="Q49" s="133"/>
      <c r="R49" s="134"/>
      <c r="S49" s="134"/>
      <c r="T49" s="15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5" customHeight="1" x14ac:dyDescent="0.25">
      <c r="A50" s="90" t="s">
        <v>133</v>
      </c>
      <c r="B50" s="90" t="s">
        <v>134</v>
      </c>
      <c r="C50" s="91"/>
      <c r="D50" s="91"/>
      <c r="E50" s="90"/>
      <c r="F50" s="26">
        <f t="shared" si="19"/>
        <v>0</v>
      </c>
      <c r="G50" s="119">
        <f>F50*'Appeal Budget'!$C$9</f>
        <v>0</v>
      </c>
      <c r="H50" s="120"/>
      <c r="I50" s="121"/>
      <c r="J50" s="122"/>
      <c r="K50" s="157"/>
      <c r="L50" s="192"/>
      <c r="M50" s="158"/>
      <c r="N50" s="158"/>
      <c r="O50" s="159"/>
      <c r="P50" s="160"/>
      <c r="Q50" s="133"/>
      <c r="R50" s="134"/>
      <c r="S50" s="134"/>
      <c r="T50" s="159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5" customHeight="1" x14ac:dyDescent="0.25">
      <c r="A51" s="90" t="s">
        <v>135</v>
      </c>
      <c r="B51" s="90" t="s">
        <v>136</v>
      </c>
      <c r="C51" s="91"/>
      <c r="D51" s="91"/>
      <c r="E51" s="90"/>
      <c r="F51" s="26">
        <f t="shared" si="19"/>
        <v>0</v>
      </c>
      <c r="G51" s="119">
        <f>F51*'Appeal Budget'!$C$9</f>
        <v>0</v>
      </c>
      <c r="H51" s="120"/>
      <c r="I51" s="121"/>
      <c r="J51" s="122"/>
      <c r="K51" s="157"/>
      <c r="L51" s="192"/>
      <c r="M51" s="158"/>
      <c r="N51" s="158"/>
      <c r="O51" s="159"/>
      <c r="P51" s="160"/>
      <c r="Q51" s="133"/>
      <c r="R51" s="134"/>
      <c r="S51" s="134"/>
      <c r="T51" s="15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5" customHeight="1" x14ac:dyDescent="0.25">
      <c r="A52" s="90" t="s">
        <v>137</v>
      </c>
      <c r="B52" s="90" t="s">
        <v>138</v>
      </c>
      <c r="C52" s="91"/>
      <c r="D52" s="91"/>
      <c r="E52" s="90"/>
      <c r="F52" s="26">
        <f t="shared" si="19"/>
        <v>0</v>
      </c>
      <c r="G52" s="119">
        <f>F52*'Appeal Budget'!$C$9</f>
        <v>0</v>
      </c>
      <c r="H52" s="120"/>
      <c r="I52" s="121"/>
      <c r="J52" s="122"/>
      <c r="K52" s="157"/>
      <c r="L52" s="192"/>
      <c r="M52" s="158"/>
      <c r="N52" s="158"/>
      <c r="O52" s="159"/>
      <c r="P52" s="160"/>
      <c r="Q52" s="133"/>
      <c r="R52" s="134"/>
      <c r="S52" s="134"/>
      <c r="T52" s="159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5" customHeight="1" x14ac:dyDescent="0.25">
      <c r="A53" s="105" t="s">
        <v>139</v>
      </c>
      <c r="B53" s="106" t="s">
        <v>38</v>
      </c>
      <c r="C53" s="402"/>
      <c r="D53" s="403"/>
      <c r="E53" s="405"/>
      <c r="F53" s="107">
        <f t="shared" ref="F53:I53" si="20">SUM(F54:F58)</f>
        <v>0</v>
      </c>
      <c r="G53" s="108">
        <f t="shared" si="20"/>
        <v>0</v>
      </c>
      <c r="H53" s="340">
        <f t="shared" si="20"/>
        <v>0</v>
      </c>
      <c r="I53" s="341">
        <f t="shared" si="20"/>
        <v>0</v>
      </c>
      <c r="J53" s="342"/>
      <c r="K53" s="157"/>
      <c r="L53" s="192"/>
      <c r="M53" s="158"/>
      <c r="N53" s="158"/>
      <c r="O53" s="159"/>
      <c r="P53" s="160"/>
      <c r="Q53" s="133"/>
      <c r="R53" s="134"/>
      <c r="S53" s="134"/>
      <c r="T53" s="159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5" customHeight="1" x14ac:dyDescent="0.25">
      <c r="A54" s="90" t="s">
        <v>140</v>
      </c>
      <c r="B54" s="90" t="s">
        <v>141</v>
      </c>
      <c r="C54" s="91"/>
      <c r="D54" s="91"/>
      <c r="E54" s="90"/>
      <c r="F54" s="26">
        <f t="shared" ref="F54:F58" si="21">D54*E54</f>
        <v>0</v>
      </c>
      <c r="G54" s="119">
        <f>F54*'Appeal Budget'!$C$9</f>
        <v>0</v>
      </c>
      <c r="H54" s="120"/>
      <c r="I54" s="121"/>
      <c r="J54" s="122"/>
      <c r="K54" s="187"/>
      <c r="L54" s="188"/>
      <c r="M54" s="189"/>
      <c r="N54" s="189"/>
      <c r="O54" s="190"/>
      <c r="P54" s="191"/>
      <c r="Q54" s="133"/>
      <c r="R54" s="134"/>
      <c r="S54" s="134"/>
      <c r="T54" s="190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5" customHeight="1" x14ac:dyDescent="0.25">
      <c r="A55" s="90" t="s">
        <v>142</v>
      </c>
      <c r="B55" s="90" t="s">
        <v>143</v>
      </c>
      <c r="C55" s="91"/>
      <c r="D55" s="91"/>
      <c r="E55" s="90"/>
      <c r="F55" s="26">
        <f t="shared" si="21"/>
        <v>0</v>
      </c>
      <c r="G55" s="119">
        <f>F55*'Appeal Budget'!$C$9</f>
        <v>0</v>
      </c>
      <c r="H55" s="120"/>
      <c r="I55" s="121"/>
      <c r="J55" s="122"/>
      <c r="K55" s="157"/>
      <c r="L55" s="192"/>
      <c r="M55" s="158"/>
      <c r="N55" s="158"/>
      <c r="O55" s="159"/>
      <c r="P55" s="160"/>
      <c r="Q55" s="133"/>
      <c r="R55" s="134"/>
      <c r="S55" s="134"/>
      <c r="T55" s="159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5" customHeight="1" x14ac:dyDescent="0.25">
      <c r="A56" s="90" t="s">
        <v>144</v>
      </c>
      <c r="B56" s="90" t="s">
        <v>145</v>
      </c>
      <c r="C56" s="91"/>
      <c r="D56" s="91"/>
      <c r="E56" s="90"/>
      <c r="F56" s="26">
        <f t="shared" si="21"/>
        <v>0</v>
      </c>
      <c r="G56" s="119">
        <f>F56*'Appeal Budget'!$C$9</f>
        <v>0</v>
      </c>
      <c r="H56" s="120"/>
      <c r="I56" s="121"/>
      <c r="J56" s="122"/>
      <c r="K56" s="157"/>
      <c r="L56" s="192"/>
      <c r="M56" s="158"/>
      <c r="N56" s="158"/>
      <c r="O56" s="159"/>
      <c r="P56" s="160"/>
      <c r="Q56" s="133"/>
      <c r="R56" s="134"/>
      <c r="S56" s="134"/>
      <c r="T56" s="159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5" customHeight="1" x14ac:dyDescent="0.25">
      <c r="A57" s="90" t="s">
        <v>146</v>
      </c>
      <c r="B57" s="90" t="s">
        <v>147</v>
      </c>
      <c r="C57" s="91"/>
      <c r="D57" s="91"/>
      <c r="E57" s="90"/>
      <c r="F57" s="26">
        <f t="shared" si="21"/>
        <v>0</v>
      </c>
      <c r="G57" s="119">
        <f>F57*'Appeal Budget'!$C$9</f>
        <v>0</v>
      </c>
      <c r="H57" s="120"/>
      <c r="I57" s="121"/>
      <c r="J57" s="122"/>
      <c r="K57" s="157"/>
      <c r="L57" s="192"/>
      <c r="M57" s="158"/>
      <c r="N57" s="158"/>
      <c r="O57" s="159"/>
      <c r="P57" s="160"/>
      <c r="Q57" s="133"/>
      <c r="R57" s="134"/>
      <c r="S57" s="134"/>
      <c r="T57" s="159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5" customHeight="1" x14ac:dyDescent="0.25">
      <c r="A58" s="90" t="s">
        <v>148</v>
      </c>
      <c r="B58" s="90" t="s">
        <v>149</v>
      </c>
      <c r="C58" s="91"/>
      <c r="D58" s="91"/>
      <c r="E58" s="90"/>
      <c r="F58" s="26">
        <f t="shared" si="21"/>
        <v>0</v>
      </c>
      <c r="G58" s="119">
        <f>F58*'Appeal Budget'!$C$9</f>
        <v>0</v>
      </c>
      <c r="H58" s="120"/>
      <c r="I58" s="121"/>
      <c r="J58" s="122"/>
      <c r="K58" s="157"/>
      <c r="L58" s="192"/>
      <c r="M58" s="158"/>
      <c r="N58" s="158"/>
      <c r="O58" s="159"/>
      <c r="P58" s="160"/>
      <c r="Q58" s="133"/>
      <c r="R58" s="134"/>
      <c r="S58" s="134"/>
      <c r="T58" s="159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5" customHeight="1" x14ac:dyDescent="0.25">
      <c r="A59" s="105" t="s">
        <v>150</v>
      </c>
      <c r="B59" s="106" t="s">
        <v>27</v>
      </c>
      <c r="C59" s="402"/>
      <c r="D59" s="403"/>
      <c r="E59" s="405"/>
      <c r="F59" s="107">
        <f t="shared" ref="F59:I59" si="22">SUM(F60:F64)</f>
        <v>0</v>
      </c>
      <c r="G59" s="108">
        <f t="shared" si="22"/>
        <v>0</v>
      </c>
      <c r="H59" s="340">
        <f t="shared" si="22"/>
        <v>0</v>
      </c>
      <c r="I59" s="341">
        <f t="shared" si="22"/>
        <v>0</v>
      </c>
      <c r="J59" s="342"/>
      <c r="K59" s="157"/>
      <c r="L59" s="192"/>
      <c r="M59" s="158"/>
      <c r="N59" s="158"/>
      <c r="O59" s="159"/>
      <c r="P59" s="160"/>
      <c r="Q59" s="133"/>
      <c r="R59" s="134"/>
      <c r="S59" s="134"/>
      <c r="T59" s="15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5" customHeight="1" x14ac:dyDescent="0.25">
      <c r="A60" s="90" t="s">
        <v>151</v>
      </c>
      <c r="B60" s="90" t="s">
        <v>152</v>
      </c>
      <c r="C60" s="91"/>
      <c r="D60" s="91"/>
      <c r="E60" s="90"/>
      <c r="F60" s="26">
        <f t="shared" ref="F60:F64" si="23">D60*E60</f>
        <v>0</v>
      </c>
      <c r="G60" s="119">
        <f>F60*'Appeal Budget'!$C$9</f>
        <v>0</v>
      </c>
      <c r="H60" s="120"/>
      <c r="I60" s="121"/>
      <c r="J60" s="122"/>
      <c r="K60" s="187"/>
      <c r="L60" s="188"/>
      <c r="M60" s="189"/>
      <c r="N60" s="189"/>
      <c r="O60" s="190"/>
      <c r="P60" s="191"/>
      <c r="Q60" s="133"/>
      <c r="R60" s="134"/>
      <c r="S60" s="134"/>
      <c r="T60" s="19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5" customHeight="1" x14ac:dyDescent="0.25">
      <c r="A61" s="90" t="s">
        <v>153</v>
      </c>
      <c r="B61" s="90" t="s">
        <v>154</v>
      </c>
      <c r="C61" s="91"/>
      <c r="D61" s="91"/>
      <c r="E61" s="90"/>
      <c r="F61" s="26">
        <f t="shared" si="23"/>
        <v>0</v>
      </c>
      <c r="G61" s="119">
        <f>F61*'Appeal Budget'!$C$9</f>
        <v>0</v>
      </c>
      <c r="H61" s="120"/>
      <c r="I61" s="121"/>
      <c r="J61" s="122"/>
      <c r="K61" s="157"/>
      <c r="L61" s="192"/>
      <c r="M61" s="158"/>
      <c r="N61" s="158"/>
      <c r="O61" s="159"/>
      <c r="P61" s="160"/>
      <c r="Q61" s="133"/>
      <c r="R61" s="134"/>
      <c r="S61" s="134"/>
      <c r="T61" s="159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5" customHeight="1" x14ac:dyDescent="0.25">
      <c r="A62" s="90" t="s">
        <v>155</v>
      </c>
      <c r="B62" s="90" t="s">
        <v>156</v>
      </c>
      <c r="C62" s="91"/>
      <c r="D62" s="91"/>
      <c r="E62" s="90"/>
      <c r="F62" s="26">
        <f t="shared" si="23"/>
        <v>0</v>
      </c>
      <c r="G62" s="119">
        <f>F62*'Appeal Budget'!$C$9</f>
        <v>0</v>
      </c>
      <c r="H62" s="120"/>
      <c r="I62" s="121"/>
      <c r="J62" s="122"/>
      <c r="K62" s="157"/>
      <c r="L62" s="192"/>
      <c r="M62" s="158"/>
      <c r="N62" s="158"/>
      <c r="O62" s="159"/>
      <c r="P62" s="160"/>
      <c r="Q62" s="133"/>
      <c r="R62" s="134"/>
      <c r="S62" s="134"/>
      <c r="T62" s="159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5" customHeight="1" x14ac:dyDescent="0.25">
      <c r="A63" s="90" t="s">
        <v>157</v>
      </c>
      <c r="B63" s="90" t="s">
        <v>158</v>
      </c>
      <c r="C63" s="91"/>
      <c r="D63" s="91"/>
      <c r="E63" s="90"/>
      <c r="F63" s="26">
        <f t="shared" si="23"/>
        <v>0</v>
      </c>
      <c r="G63" s="119">
        <f>F63*'Appeal Budget'!$C$9</f>
        <v>0</v>
      </c>
      <c r="H63" s="120"/>
      <c r="I63" s="121"/>
      <c r="J63" s="122"/>
      <c r="K63" s="157"/>
      <c r="L63" s="192"/>
      <c r="M63" s="158"/>
      <c r="N63" s="158"/>
      <c r="O63" s="159"/>
      <c r="P63" s="160"/>
      <c r="Q63" s="133"/>
      <c r="R63" s="134"/>
      <c r="S63" s="134"/>
      <c r="T63" s="159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5" customHeight="1" x14ac:dyDescent="0.25">
      <c r="A64" s="90" t="s">
        <v>159</v>
      </c>
      <c r="B64" s="90" t="s">
        <v>160</v>
      </c>
      <c r="C64" s="91"/>
      <c r="D64" s="91"/>
      <c r="E64" s="90"/>
      <c r="F64" s="26">
        <f t="shared" si="23"/>
        <v>0</v>
      </c>
      <c r="G64" s="119">
        <f>F64*'Appeal Budget'!$C$9</f>
        <v>0</v>
      </c>
      <c r="H64" s="120"/>
      <c r="I64" s="121"/>
      <c r="J64" s="122"/>
      <c r="K64" s="157"/>
      <c r="L64" s="192"/>
      <c r="M64" s="158"/>
      <c r="N64" s="158"/>
      <c r="O64" s="159"/>
      <c r="P64" s="160"/>
      <c r="Q64" s="133"/>
      <c r="R64" s="134"/>
      <c r="S64" s="134"/>
      <c r="T64" s="159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5" customHeight="1" x14ac:dyDescent="0.25">
      <c r="A65" s="105" t="s">
        <v>161</v>
      </c>
      <c r="B65" s="106" t="s">
        <v>39</v>
      </c>
      <c r="C65" s="402"/>
      <c r="D65" s="403"/>
      <c r="E65" s="405"/>
      <c r="F65" s="107">
        <f t="shared" ref="F65:I65" si="24">SUM(F66:F70)</f>
        <v>0</v>
      </c>
      <c r="G65" s="108">
        <f t="shared" si="24"/>
        <v>0</v>
      </c>
      <c r="H65" s="340">
        <f t="shared" si="24"/>
        <v>0</v>
      </c>
      <c r="I65" s="341">
        <f t="shared" si="24"/>
        <v>0</v>
      </c>
      <c r="J65" s="342"/>
      <c r="K65" s="157"/>
      <c r="L65" s="192"/>
      <c r="M65" s="158"/>
      <c r="N65" s="158"/>
      <c r="O65" s="159"/>
      <c r="P65" s="160"/>
      <c r="Q65" s="133"/>
      <c r="R65" s="134"/>
      <c r="S65" s="134"/>
      <c r="T65" s="159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5" customHeight="1" x14ac:dyDescent="0.25">
      <c r="A66" s="90" t="s">
        <v>162</v>
      </c>
      <c r="B66" s="90" t="s">
        <v>163</v>
      </c>
      <c r="C66" s="91"/>
      <c r="D66" s="91"/>
      <c r="E66" s="90"/>
      <c r="F66" s="26">
        <f t="shared" ref="F66:F70" si="25">D66*E66</f>
        <v>0</v>
      </c>
      <c r="G66" s="119">
        <f>F66*'Appeal Budget'!$C$9</f>
        <v>0</v>
      </c>
      <c r="H66" s="120"/>
      <c r="I66" s="121"/>
      <c r="J66" s="122"/>
      <c r="K66" s="187"/>
      <c r="L66" s="188"/>
      <c r="M66" s="189"/>
      <c r="N66" s="189"/>
      <c r="O66" s="190"/>
      <c r="P66" s="191"/>
      <c r="Q66" s="133"/>
      <c r="R66" s="134"/>
      <c r="S66" s="134"/>
      <c r="T66" s="19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5" customHeight="1" x14ac:dyDescent="0.25">
      <c r="A67" s="90" t="s">
        <v>164</v>
      </c>
      <c r="B67" s="90" t="s">
        <v>165</v>
      </c>
      <c r="C67" s="91"/>
      <c r="D67" s="91"/>
      <c r="E67" s="90"/>
      <c r="F67" s="26">
        <f t="shared" si="25"/>
        <v>0</v>
      </c>
      <c r="G67" s="119">
        <f>F67*'Appeal Budget'!$C$9</f>
        <v>0</v>
      </c>
      <c r="H67" s="120"/>
      <c r="I67" s="121"/>
      <c r="J67" s="122"/>
      <c r="K67" s="157"/>
      <c r="L67" s="192"/>
      <c r="M67" s="158"/>
      <c r="N67" s="158"/>
      <c r="O67" s="159"/>
      <c r="P67" s="160"/>
      <c r="Q67" s="133"/>
      <c r="R67" s="134"/>
      <c r="S67" s="134"/>
      <c r="T67" s="159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5" customHeight="1" x14ac:dyDescent="0.25">
      <c r="A68" s="90" t="s">
        <v>166</v>
      </c>
      <c r="B68" s="90" t="s">
        <v>167</v>
      </c>
      <c r="C68" s="91"/>
      <c r="D68" s="91"/>
      <c r="E68" s="90"/>
      <c r="F68" s="26">
        <f t="shared" si="25"/>
        <v>0</v>
      </c>
      <c r="G68" s="119">
        <f>F68*'Appeal Budget'!$C$9</f>
        <v>0</v>
      </c>
      <c r="H68" s="120"/>
      <c r="I68" s="121"/>
      <c r="J68" s="122"/>
      <c r="K68" s="157"/>
      <c r="L68" s="192"/>
      <c r="M68" s="158"/>
      <c r="N68" s="158"/>
      <c r="O68" s="159"/>
      <c r="P68" s="160"/>
      <c r="Q68" s="133"/>
      <c r="R68" s="134"/>
      <c r="S68" s="134"/>
      <c r="T68" s="159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5" customHeight="1" x14ac:dyDescent="0.25">
      <c r="A69" s="90" t="s">
        <v>168</v>
      </c>
      <c r="B69" s="90" t="s">
        <v>169</v>
      </c>
      <c r="C69" s="91"/>
      <c r="D69" s="91"/>
      <c r="E69" s="90"/>
      <c r="F69" s="26">
        <f t="shared" si="25"/>
        <v>0</v>
      </c>
      <c r="G69" s="119">
        <f>F69*'Appeal Budget'!$C$9</f>
        <v>0</v>
      </c>
      <c r="H69" s="120"/>
      <c r="I69" s="121"/>
      <c r="J69" s="122"/>
      <c r="K69" s="157"/>
      <c r="L69" s="192"/>
      <c r="M69" s="158"/>
      <c r="N69" s="158"/>
      <c r="O69" s="159"/>
      <c r="P69" s="160"/>
      <c r="Q69" s="133"/>
      <c r="R69" s="134"/>
      <c r="S69" s="134"/>
      <c r="T69" s="159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5" customHeight="1" x14ac:dyDescent="0.25">
      <c r="A70" s="90" t="s">
        <v>170</v>
      </c>
      <c r="B70" s="90" t="s">
        <v>171</v>
      </c>
      <c r="C70" s="91"/>
      <c r="D70" s="91"/>
      <c r="E70" s="90"/>
      <c r="F70" s="26">
        <f t="shared" si="25"/>
        <v>0</v>
      </c>
      <c r="G70" s="119">
        <f>F70*'Appeal Budget'!$C$9</f>
        <v>0</v>
      </c>
      <c r="H70" s="120"/>
      <c r="I70" s="121"/>
      <c r="J70" s="122"/>
      <c r="K70" s="157"/>
      <c r="L70" s="192"/>
      <c r="M70" s="158"/>
      <c r="N70" s="158"/>
      <c r="O70" s="159"/>
      <c r="P70" s="160"/>
      <c r="Q70" s="133"/>
      <c r="R70" s="134"/>
      <c r="S70" s="134"/>
      <c r="T70" s="159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5" customHeight="1" x14ac:dyDescent="0.25">
      <c r="A71" s="105" t="s">
        <v>172</v>
      </c>
      <c r="B71" s="106" t="s">
        <v>40</v>
      </c>
      <c r="C71" s="402"/>
      <c r="D71" s="403"/>
      <c r="E71" s="405"/>
      <c r="F71" s="107">
        <f t="shared" ref="F71:I71" si="26">SUM(F72:F76)</f>
        <v>0</v>
      </c>
      <c r="G71" s="108">
        <f t="shared" si="26"/>
        <v>0</v>
      </c>
      <c r="H71" s="340">
        <f t="shared" si="26"/>
        <v>0</v>
      </c>
      <c r="I71" s="341">
        <f t="shared" si="26"/>
        <v>0</v>
      </c>
      <c r="J71" s="342"/>
      <c r="K71" s="157"/>
      <c r="L71" s="192"/>
      <c r="M71" s="158"/>
      <c r="N71" s="158"/>
      <c r="O71" s="159"/>
      <c r="P71" s="160"/>
      <c r="Q71" s="133"/>
      <c r="R71" s="134"/>
      <c r="S71" s="134"/>
      <c r="T71" s="159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5" customHeight="1" x14ac:dyDescent="0.25">
      <c r="A72" s="90" t="s">
        <v>173</v>
      </c>
      <c r="B72" s="90" t="s">
        <v>174</v>
      </c>
      <c r="C72" s="91"/>
      <c r="D72" s="91"/>
      <c r="E72" s="90"/>
      <c r="F72" s="26">
        <f t="shared" ref="F72:F76" si="27">D72*E72</f>
        <v>0</v>
      </c>
      <c r="G72" s="119">
        <f>F72*'Appeal Budget'!$C$9</f>
        <v>0</v>
      </c>
      <c r="H72" s="120"/>
      <c r="I72" s="121"/>
      <c r="J72" s="122"/>
      <c r="K72" s="187"/>
      <c r="L72" s="188"/>
      <c r="M72" s="189"/>
      <c r="N72" s="189"/>
      <c r="O72" s="190"/>
      <c r="P72" s="191"/>
      <c r="Q72" s="133"/>
      <c r="R72" s="134"/>
      <c r="S72" s="134"/>
      <c r="T72" s="19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5" customHeight="1" x14ac:dyDescent="0.25">
      <c r="A73" s="90" t="s">
        <v>175</v>
      </c>
      <c r="B73" s="90" t="s">
        <v>174</v>
      </c>
      <c r="C73" s="91"/>
      <c r="D73" s="91"/>
      <c r="E73" s="90"/>
      <c r="F73" s="26">
        <f t="shared" si="27"/>
        <v>0</v>
      </c>
      <c r="G73" s="119">
        <f>F73*'Appeal Budget'!$C$9</f>
        <v>0</v>
      </c>
      <c r="H73" s="120"/>
      <c r="I73" s="121"/>
      <c r="J73" s="122"/>
      <c r="K73" s="157"/>
      <c r="L73" s="192"/>
      <c r="M73" s="158"/>
      <c r="N73" s="158"/>
      <c r="O73" s="159"/>
      <c r="P73" s="160"/>
      <c r="Q73" s="133"/>
      <c r="R73" s="134"/>
      <c r="S73" s="134"/>
      <c r="T73" s="159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5" customHeight="1" x14ac:dyDescent="0.25">
      <c r="A74" s="90" t="s">
        <v>176</v>
      </c>
      <c r="B74" s="90" t="s">
        <v>174</v>
      </c>
      <c r="C74" s="91"/>
      <c r="D74" s="91"/>
      <c r="E74" s="90"/>
      <c r="F74" s="26">
        <f t="shared" si="27"/>
        <v>0</v>
      </c>
      <c r="G74" s="119">
        <f>F74*'Appeal Budget'!$C$9</f>
        <v>0</v>
      </c>
      <c r="H74" s="120"/>
      <c r="I74" s="121"/>
      <c r="J74" s="122"/>
      <c r="K74" s="157"/>
      <c r="L74" s="192"/>
      <c r="M74" s="158"/>
      <c r="N74" s="158"/>
      <c r="O74" s="159"/>
      <c r="P74" s="160"/>
      <c r="Q74" s="133"/>
      <c r="R74" s="134"/>
      <c r="S74" s="134"/>
      <c r="T74" s="159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5" customHeight="1" x14ac:dyDescent="0.25">
      <c r="A75" s="90" t="s">
        <v>177</v>
      </c>
      <c r="B75" s="90" t="s">
        <v>174</v>
      </c>
      <c r="C75" s="91"/>
      <c r="D75" s="91"/>
      <c r="E75" s="90"/>
      <c r="F75" s="26">
        <f t="shared" si="27"/>
        <v>0</v>
      </c>
      <c r="G75" s="119">
        <f>F75*'Appeal Budget'!$C$9</f>
        <v>0</v>
      </c>
      <c r="H75" s="120"/>
      <c r="I75" s="121"/>
      <c r="J75" s="122"/>
      <c r="K75" s="157"/>
      <c r="L75" s="192"/>
      <c r="M75" s="158"/>
      <c r="N75" s="158"/>
      <c r="O75" s="159"/>
      <c r="P75" s="160"/>
      <c r="Q75" s="133"/>
      <c r="R75" s="134"/>
      <c r="S75" s="134"/>
      <c r="T75" s="159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5" customHeight="1" x14ac:dyDescent="0.25">
      <c r="A76" s="90" t="s">
        <v>178</v>
      </c>
      <c r="B76" s="90" t="s">
        <v>174</v>
      </c>
      <c r="C76" s="91"/>
      <c r="D76" s="91"/>
      <c r="E76" s="90"/>
      <c r="F76" s="26">
        <f t="shared" si="27"/>
        <v>0</v>
      </c>
      <c r="G76" s="119">
        <f>F76*'Appeal Budget'!$C$9</f>
        <v>0</v>
      </c>
      <c r="H76" s="120"/>
      <c r="I76" s="121"/>
      <c r="J76" s="122"/>
      <c r="K76" s="157"/>
      <c r="L76" s="192"/>
      <c r="M76" s="158"/>
      <c r="N76" s="158"/>
      <c r="O76" s="159"/>
      <c r="P76" s="160"/>
      <c r="Q76" s="133"/>
      <c r="R76" s="134"/>
      <c r="S76" s="134"/>
      <c r="T76" s="159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5" customHeight="1" x14ac:dyDescent="0.25">
      <c r="A77" s="193" t="s">
        <v>179</v>
      </c>
      <c r="B77" s="106" t="s">
        <v>41</v>
      </c>
      <c r="C77" s="402"/>
      <c r="D77" s="403"/>
      <c r="E77" s="405"/>
      <c r="F77" s="107">
        <f t="shared" ref="F77:I77" si="28">SUM(F78:F82)</f>
        <v>0</v>
      </c>
      <c r="G77" s="108">
        <f t="shared" si="28"/>
        <v>0</v>
      </c>
      <c r="H77" s="340">
        <f t="shared" si="28"/>
        <v>0</v>
      </c>
      <c r="I77" s="341">
        <f t="shared" si="28"/>
        <v>0</v>
      </c>
      <c r="J77" s="342"/>
      <c r="K77" s="157"/>
      <c r="L77" s="192"/>
      <c r="M77" s="158"/>
      <c r="N77" s="158"/>
      <c r="O77" s="159"/>
      <c r="P77" s="160"/>
      <c r="Q77" s="133"/>
      <c r="R77" s="134"/>
      <c r="S77" s="134"/>
      <c r="T77" s="159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5" customHeight="1" x14ac:dyDescent="0.25">
      <c r="A78" s="117" t="s">
        <v>180</v>
      </c>
      <c r="B78" s="90" t="s">
        <v>181</v>
      </c>
      <c r="C78" s="91"/>
      <c r="D78" s="91"/>
      <c r="E78" s="90"/>
      <c r="F78" s="26">
        <f t="shared" ref="F78:F82" si="29">D78*E78</f>
        <v>0</v>
      </c>
      <c r="G78" s="119">
        <f>F78*'Appeal Budget'!$C$9</f>
        <v>0</v>
      </c>
      <c r="H78" s="120"/>
      <c r="I78" s="121"/>
      <c r="J78" s="122"/>
      <c r="K78" s="157"/>
      <c r="L78" s="192"/>
      <c r="M78" s="158"/>
      <c r="N78" s="158"/>
      <c r="O78" s="159"/>
      <c r="P78" s="160"/>
      <c r="Q78" s="133"/>
      <c r="R78" s="134"/>
      <c r="S78" s="134"/>
      <c r="T78" s="159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5" customHeight="1" x14ac:dyDescent="0.25">
      <c r="A79" s="117" t="s">
        <v>182</v>
      </c>
      <c r="B79" s="90" t="s">
        <v>183</v>
      </c>
      <c r="C79" s="91"/>
      <c r="D79" s="91"/>
      <c r="E79" s="90"/>
      <c r="F79" s="26">
        <f t="shared" si="29"/>
        <v>0</v>
      </c>
      <c r="G79" s="119">
        <f>F79*'Appeal Budget'!$C$9</f>
        <v>0</v>
      </c>
      <c r="H79" s="120"/>
      <c r="I79" s="121"/>
      <c r="J79" s="122"/>
      <c r="K79" s="157"/>
      <c r="L79" s="192"/>
      <c r="M79" s="158"/>
      <c r="N79" s="158"/>
      <c r="O79" s="159"/>
      <c r="P79" s="160"/>
      <c r="Q79" s="133"/>
      <c r="R79" s="134"/>
      <c r="S79" s="134"/>
      <c r="T79" s="159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5" customHeight="1" x14ac:dyDescent="0.25">
      <c r="A80" s="117" t="s">
        <v>184</v>
      </c>
      <c r="B80" s="90" t="s">
        <v>185</v>
      </c>
      <c r="C80" s="91"/>
      <c r="D80" s="91"/>
      <c r="E80" s="90"/>
      <c r="F80" s="26">
        <f t="shared" si="29"/>
        <v>0</v>
      </c>
      <c r="G80" s="119">
        <f>F80*'Appeal Budget'!$C$9</f>
        <v>0</v>
      </c>
      <c r="H80" s="120"/>
      <c r="I80" s="121"/>
      <c r="J80" s="122"/>
      <c r="K80" s="157"/>
      <c r="L80" s="192"/>
      <c r="M80" s="158"/>
      <c r="N80" s="158"/>
      <c r="O80" s="159"/>
      <c r="P80" s="160"/>
      <c r="Q80" s="133"/>
      <c r="R80" s="134"/>
      <c r="S80" s="134"/>
      <c r="T80" s="159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5" customHeight="1" x14ac:dyDescent="0.25">
      <c r="A81" s="117" t="s">
        <v>186</v>
      </c>
      <c r="B81" s="90" t="s">
        <v>187</v>
      </c>
      <c r="C81" s="91"/>
      <c r="D81" s="91"/>
      <c r="E81" s="90"/>
      <c r="F81" s="26">
        <f t="shared" si="29"/>
        <v>0</v>
      </c>
      <c r="G81" s="119">
        <f>F81*'Appeal Budget'!$C$9</f>
        <v>0</v>
      </c>
      <c r="H81" s="120"/>
      <c r="I81" s="121"/>
      <c r="J81" s="122"/>
      <c r="K81" s="157"/>
      <c r="L81" s="192"/>
      <c r="M81" s="158"/>
      <c r="N81" s="158"/>
      <c r="O81" s="159"/>
      <c r="P81" s="160"/>
      <c r="Q81" s="133"/>
      <c r="R81" s="134"/>
      <c r="S81" s="134"/>
      <c r="T81" s="159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5" customHeight="1" x14ac:dyDescent="0.25">
      <c r="A82" s="117" t="s">
        <v>188</v>
      </c>
      <c r="B82" s="90" t="s">
        <v>189</v>
      </c>
      <c r="C82" s="91"/>
      <c r="D82" s="91"/>
      <c r="E82" s="90"/>
      <c r="F82" s="26">
        <f t="shared" si="29"/>
        <v>0</v>
      </c>
      <c r="G82" s="119">
        <f>F82*'Appeal Budget'!$C$9</f>
        <v>0</v>
      </c>
      <c r="H82" s="120"/>
      <c r="I82" s="121"/>
      <c r="J82" s="122"/>
      <c r="K82" s="157"/>
      <c r="L82" s="192"/>
      <c r="M82" s="158"/>
      <c r="N82" s="158"/>
      <c r="O82" s="159"/>
      <c r="P82" s="160"/>
      <c r="Q82" s="133"/>
      <c r="R82" s="134"/>
      <c r="S82" s="134"/>
      <c r="T82" s="159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5" customHeight="1" x14ac:dyDescent="0.25">
      <c r="A83" s="193" t="s">
        <v>190</v>
      </c>
      <c r="B83" s="106" t="s">
        <v>42</v>
      </c>
      <c r="C83" s="402"/>
      <c r="D83" s="403"/>
      <c r="E83" s="405"/>
      <c r="F83" s="107">
        <f t="shared" ref="F83:I83" si="30">SUM(F84:F88)</f>
        <v>0</v>
      </c>
      <c r="G83" s="108">
        <f t="shared" si="30"/>
        <v>0</v>
      </c>
      <c r="H83" s="340">
        <f t="shared" si="30"/>
        <v>0</v>
      </c>
      <c r="I83" s="341">
        <f t="shared" si="30"/>
        <v>0</v>
      </c>
      <c r="J83" s="342"/>
      <c r="K83" s="157"/>
      <c r="L83" s="192"/>
      <c r="M83" s="158"/>
      <c r="N83" s="158"/>
      <c r="O83" s="159"/>
      <c r="P83" s="160"/>
      <c r="Q83" s="133"/>
      <c r="R83" s="134"/>
      <c r="S83" s="134"/>
      <c r="T83" s="159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5" customHeight="1" x14ac:dyDescent="0.25">
      <c r="A84" s="117" t="s">
        <v>191</v>
      </c>
      <c r="B84" s="90" t="s">
        <v>192</v>
      </c>
      <c r="C84" s="91"/>
      <c r="D84" s="91"/>
      <c r="E84" s="90"/>
      <c r="F84" s="26">
        <f t="shared" ref="F84:F88" si="31">D84*E84</f>
        <v>0</v>
      </c>
      <c r="G84" s="119">
        <f>F84*'Appeal Budget'!$C$9</f>
        <v>0</v>
      </c>
      <c r="H84" s="120"/>
      <c r="I84" s="121"/>
      <c r="J84" s="122"/>
      <c r="K84" s="157"/>
      <c r="L84" s="192"/>
      <c r="M84" s="158"/>
      <c r="N84" s="158"/>
      <c r="O84" s="159"/>
      <c r="P84" s="160"/>
      <c r="Q84" s="133"/>
      <c r="R84" s="134"/>
      <c r="S84" s="134"/>
      <c r="T84" s="159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5" customHeight="1" x14ac:dyDescent="0.25">
      <c r="A85" s="117" t="s">
        <v>193</v>
      </c>
      <c r="B85" s="90" t="s">
        <v>194</v>
      </c>
      <c r="C85" s="91"/>
      <c r="D85" s="91"/>
      <c r="E85" s="90"/>
      <c r="F85" s="26">
        <f t="shared" si="31"/>
        <v>0</v>
      </c>
      <c r="G85" s="119">
        <f>F85*'Appeal Budget'!$C$9</f>
        <v>0</v>
      </c>
      <c r="H85" s="120"/>
      <c r="I85" s="121"/>
      <c r="J85" s="122"/>
      <c r="K85" s="157"/>
      <c r="L85" s="192"/>
      <c r="M85" s="158"/>
      <c r="N85" s="158"/>
      <c r="O85" s="159"/>
      <c r="P85" s="160"/>
      <c r="Q85" s="133"/>
      <c r="R85" s="134"/>
      <c r="S85" s="134"/>
      <c r="T85" s="159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5" customHeight="1" x14ac:dyDescent="0.25">
      <c r="A86" s="117" t="s">
        <v>195</v>
      </c>
      <c r="B86" s="90" t="s">
        <v>196</v>
      </c>
      <c r="C86" s="91"/>
      <c r="D86" s="91"/>
      <c r="E86" s="90"/>
      <c r="F86" s="26">
        <f t="shared" si="31"/>
        <v>0</v>
      </c>
      <c r="G86" s="119">
        <f>F86*'Appeal Budget'!$C$9</f>
        <v>0</v>
      </c>
      <c r="H86" s="120"/>
      <c r="I86" s="121"/>
      <c r="J86" s="122"/>
      <c r="K86" s="157"/>
      <c r="L86" s="192"/>
      <c r="M86" s="158"/>
      <c r="N86" s="158"/>
      <c r="O86" s="159"/>
      <c r="P86" s="160"/>
      <c r="Q86" s="133"/>
      <c r="R86" s="134"/>
      <c r="S86" s="134"/>
      <c r="T86" s="159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5" customHeight="1" x14ac:dyDescent="0.25">
      <c r="A87" s="117" t="s">
        <v>197</v>
      </c>
      <c r="B87" s="90" t="s">
        <v>198</v>
      </c>
      <c r="C87" s="91"/>
      <c r="D87" s="91"/>
      <c r="E87" s="90"/>
      <c r="F87" s="26">
        <f t="shared" si="31"/>
        <v>0</v>
      </c>
      <c r="G87" s="119">
        <f>F87*'Appeal Budget'!$C$9</f>
        <v>0</v>
      </c>
      <c r="H87" s="120"/>
      <c r="I87" s="121"/>
      <c r="J87" s="122"/>
      <c r="K87" s="157"/>
      <c r="L87" s="192"/>
      <c r="M87" s="158"/>
      <c r="N87" s="158"/>
      <c r="O87" s="159"/>
      <c r="P87" s="160"/>
      <c r="Q87" s="133"/>
      <c r="R87" s="134"/>
      <c r="S87" s="134"/>
      <c r="T87" s="159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5" customHeight="1" x14ac:dyDescent="0.25">
      <c r="A88" s="117" t="s">
        <v>199</v>
      </c>
      <c r="B88" s="90" t="s">
        <v>200</v>
      </c>
      <c r="C88" s="91"/>
      <c r="D88" s="91"/>
      <c r="E88" s="90"/>
      <c r="F88" s="26">
        <f t="shared" si="31"/>
        <v>0</v>
      </c>
      <c r="G88" s="119">
        <f>F88*'Appeal Budget'!$C$9</f>
        <v>0</v>
      </c>
      <c r="H88" s="120"/>
      <c r="I88" s="121"/>
      <c r="J88" s="122"/>
      <c r="K88" s="157"/>
      <c r="L88" s="192"/>
      <c r="M88" s="158"/>
      <c r="N88" s="158"/>
      <c r="O88" s="159"/>
      <c r="P88" s="160"/>
      <c r="Q88" s="133"/>
      <c r="R88" s="134"/>
      <c r="S88" s="134"/>
      <c r="T88" s="159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5" customHeight="1" x14ac:dyDescent="0.25">
      <c r="A89" s="193" t="s">
        <v>201</v>
      </c>
      <c r="B89" s="106" t="s">
        <v>43</v>
      </c>
      <c r="C89" s="402"/>
      <c r="D89" s="403"/>
      <c r="E89" s="405"/>
      <c r="F89" s="107">
        <f t="shared" ref="F89:I89" si="32">SUM(F90:F94)</f>
        <v>0</v>
      </c>
      <c r="G89" s="108">
        <f t="shared" si="32"/>
        <v>0</v>
      </c>
      <c r="H89" s="340">
        <f t="shared" si="32"/>
        <v>0</v>
      </c>
      <c r="I89" s="341">
        <f t="shared" si="32"/>
        <v>0</v>
      </c>
      <c r="J89" s="342"/>
      <c r="K89" s="157"/>
      <c r="L89" s="192"/>
      <c r="M89" s="158"/>
      <c r="N89" s="158"/>
      <c r="O89" s="159"/>
      <c r="P89" s="160"/>
      <c r="Q89" s="133"/>
      <c r="R89" s="134"/>
      <c r="S89" s="134"/>
      <c r="T89" s="159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5" customHeight="1" x14ac:dyDescent="0.25">
      <c r="A90" s="117" t="s">
        <v>202</v>
      </c>
      <c r="B90" s="90" t="s">
        <v>203</v>
      </c>
      <c r="C90" s="91"/>
      <c r="D90" s="91"/>
      <c r="E90" s="90"/>
      <c r="F90" s="26">
        <f t="shared" ref="F90:F94" si="33">D90*E90</f>
        <v>0</v>
      </c>
      <c r="G90" s="119">
        <f>F90*'Appeal Budget'!$C$9</f>
        <v>0</v>
      </c>
      <c r="H90" s="120"/>
      <c r="I90" s="121"/>
      <c r="J90" s="122"/>
      <c r="K90" s="187"/>
      <c r="L90" s="188"/>
      <c r="M90" s="189"/>
      <c r="N90" s="189"/>
      <c r="O90" s="190"/>
      <c r="P90" s="191"/>
      <c r="Q90" s="133"/>
      <c r="R90" s="134"/>
      <c r="S90" s="134"/>
      <c r="T90" s="19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5" customHeight="1" x14ac:dyDescent="0.25">
      <c r="A91" s="117" t="s">
        <v>204</v>
      </c>
      <c r="B91" s="90" t="s">
        <v>205</v>
      </c>
      <c r="C91" s="91"/>
      <c r="D91" s="91"/>
      <c r="E91" s="90"/>
      <c r="F91" s="26">
        <f t="shared" si="33"/>
        <v>0</v>
      </c>
      <c r="G91" s="119">
        <f>F91*'Appeal Budget'!$C$9</f>
        <v>0</v>
      </c>
      <c r="H91" s="120"/>
      <c r="I91" s="121"/>
      <c r="J91" s="122"/>
      <c r="K91" s="157"/>
      <c r="L91" s="192"/>
      <c r="M91" s="158"/>
      <c r="N91" s="158"/>
      <c r="O91" s="159"/>
      <c r="P91" s="160"/>
      <c r="Q91" s="133"/>
      <c r="R91" s="134"/>
      <c r="S91" s="134"/>
      <c r="T91" s="159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5" customHeight="1" x14ac:dyDescent="0.25">
      <c r="A92" s="117" t="s">
        <v>206</v>
      </c>
      <c r="B92" s="90" t="s">
        <v>207</v>
      </c>
      <c r="C92" s="91"/>
      <c r="D92" s="91"/>
      <c r="E92" s="90"/>
      <c r="F92" s="26">
        <f t="shared" si="33"/>
        <v>0</v>
      </c>
      <c r="G92" s="119">
        <f>F92*'Appeal Budget'!$C$9</f>
        <v>0</v>
      </c>
      <c r="H92" s="120"/>
      <c r="I92" s="121"/>
      <c r="J92" s="122"/>
      <c r="K92" s="157"/>
      <c r="L92" s="192"/>
      <c r="M92" s="158"/>
      <c r="N92" s="158"/>
      <c r="O92" s="159"/>
      <c r="P92" s="160"/>
      <c r="Q92" s="133"/>
      <c r="R92" s="134"/>
      <c r="S92" s="134"/>
      <c r="T92" s="159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5" customHeight="1" x14ac:dyDescent="0.25">
      <c r="A93" s="117" t="s">
        <v>208</v>
      </c>
      <c r="B93" s="90" t="s">
        <v>209</v>
      </c>
      <c r="C93" s="91"/>
      <c r="D93" s="91"/>
      <c r="E93" s="90"/>
      <c r="F93" s="26">
        <f t="shared" si="33"/>
        <v>0</v>
      </c>
      <c r="G93" s="119">
        <f>F93*'Appeal Budget'!$C$9</f>
        <v>0</v>
      </c>
      <c r="H93" s="120"/>
      <c r="I93" s="121"/>
      <c r="J93" s="122"/>
      <c r="K93" s="157"/>
      <c r="L93" s="192"/>
      <c r="M93" s="158"/>
      <c r="N93" s="158"/>
      <c r="O93" s="159"/>
      <c r="P93" s="160"/>
      <c r="Q93" s="133"/>
      <c r="R93" s="134"/>
      <c r="S93" s="134"/>
      <c r="T93" s="159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5" customHeight="1" x14ac:dyDescent="0.25">
      <c r="A94" s="117" t="s">
        <v>210</v>
      </c>
      <c r="B94" s="90" t="s">
        <v>211</v>
      </c>
      <c r="C94" s="91"/>
      <c r="D94" s="91"/>
      <c r="E94" s="90"/>
      <c r="F94" s="26">
        <f t="shared" si="33"/>
        <v>0</v>
      </c>
      <c r="G94" s="119">
        <f>F94*'Appeal Budget'!$C$9</f>
        <v>0</v>
      </c>
      <c r="H94" s="120"/>
      <c r="I94" s="121"/>
      <c r="J94" s="122"/>
      <c r="K94" s="157"/>
      <c r="L94" s="192"/>
      <c r="M94" s="158"/>
      <c r="N94" s="158"/>
      <c r="O94" s="159"/>
      <c r="P94" s="160"/>
      <c r="Q94" s="133"/>
      <c r="R94" s="134"/>
      <c r="S94" s="134"/>
      <c r="T94" s="159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5" customHeight="1" x14ac:dyDescent="0.25">
      <c r="A95" s="193" t="s">
        <v>212</v>
      </c>
      <c r="B95" s="106" t="s">
        <v>44</v>
      </c>
      <c r="C95" s="402"/>
      <c r="D95" s="403"/>
      <c r="E95" s="405"/>
      <c r="F95" s="107">
        <f t="shared" ref="F95:I95" si="34">SUM(F96:F100)</f>
        <v>0</v>
      </c>
      <c r="G95" s="108">
        <f t="shared" si="34"/>
        <v>0</v>
      </c>
      <c r="H95" s="340">
        <f t="shared" si="34"/>
        <v>0</v>
      </c>
      <c r="I95" s="341">
        <f t="shared" si="34"/>
        <v>0</v>
      </c>
      <c r="J95" s="342"/>
      <c r="K95" s="157"/>
      <c r="L95" s="192"/>
      <c r="M95" s="158"/>
      <c r="N95" s="158"/>
      <c r="O95" s="159"/>
      <c r="P95" s="160"/>
      <c r="Q95" s="133"/>
      <c r="R95" s="134"/>
      <c r="S95" s="134"/>
      <c r="T95" s="159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5" customHeight="1" x14ac:dyDescent="0.25">
      <c r="A96" s="117" t="s">
        <v>213</v>
      </c>
      <c r="B96" s="90" t="s">
        <v>214</v>
      </c>
      <c r="C96" s="91"/>
      <c r="D96" s="91"/>
      <c r="E96" s="90"/>
      <c r="F96" s="26">
        <f t="shared" ref="F96:F100" si="35">D96*E96</f>
        <v>0</v>
      </c>
      <c r="G96" s="119">
        <f>F96*'Appeal Budget'!$C$9</f>
        <v>0</v>
      </c>
      <c r="H96" s="120"/>
      <c r="I96" s="121"/>
      <c r="J96" s="122"/>
      <c r="K96" s="187"/>
      <c r="L96" s="188"/>
      <c r="M96" s="189"/>
      <c r="N96" s="189"/>
      <c r="O96" s="190"/>
      <c r="P96" s="191"/>
      <c r="Q96" s="133"/>
      <c r="R96" s="134"/>
      <c r="S96" s="134"/>
      <c r="T96" s="19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5" customHeight="1" x14ac:dyDescent="0.25">
      <c r="A97" s="117" t="s">
        <v>215</v>
      </c>
      <c r="B97" s="90" t="s">
        <v>216</v>
      </c>
      <c r="C97" s="91"/>
      <c r="D97" s="91"/>
      <c r="E97" s="90"/>
      <c r="F97" s="26">
        <f t="shared" si="35"/>
        <v>0</v>
      </c>
      <c r="G97" s="119">
        <f>F97*'Appeal Budget'!$C$9</f>
        <v>0</v>
      </c>
      <c r="H97" s="120"/>
      <c r="I97" s="121"/>
      <c r="J97" s="122"/>
      <c r="K97" s="157"/>
      <c r="L97" s="192"/>
      <c r="M97" s="158"/>
      <c r="N97" s="158"/>
      <c r="O97" s="159"/>
      <c r="P97" s="160"/>
      <c r="Q97" s="133"/>
      <c r="R97" s="134"/>
      <c r="S97" s="134"/>
      <c r="T97" s="159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5" customHeight="1" x14ac:dyDescent="0.25">
      <c r="A98" s="117" t="s">
        <v>217</v>
      </c>
      <c r="B98" s="90" t="s">
        <v>218</v>
      </c>
      <c r="C98" s="91"/>
      <c r="D98" s="91"/>
      <c r="E98" s="90"/>
      <c r="F98" s="26">
        <f t="shared" si="35"/>
        <v>0</v>
      </c>
      <c r="G98" s="119">
        <f>F98*'Appeal Budget'!$C$9</f>
        <v>0</v>
      </c>
      <c r="H98" s="120"/>
      <c r="I98" s="121"/>
      <c r="J98" s="122"/>
      <c r="K98" s="157"/>
      <c r="L98" s="192"/>
      <c r="M98" s="158"/>
      <c r="N98" s="158"/>
      <c r="O98" s="159"/>
      <c r="P98" s="160"/>
      <c r="Q98" s="133"/>
      <c r="R98" s="134"/>
      <c r="S98" s="134"/>
      <c r="T98" s="15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5" customHeight="1" x14ac:dyDescent="0.25">
      <c r="A99" s="117" t="s">
        <v>219</v>
      </c>
      <c r="B99" s="90" t="s">
        <v>220</v>
      </c>
      <c r="C99" s="91"/>
      <c r="D99" s="91"/>
      <c r="E99" s="90"/>
      <c r="F99" s="26">
        <f t="shared" si="35"/>
        <v>0</v>
      </c>
      <c r="G99" s="119">
        <f>F99*'Appeal Budget'!$C$9</f>
        <v>0</v>
      </c>
      <c r="H99" s="120"/>
      <c r="I99" s="121"/>
      <c r="J99" s="122"/>
      <c r="K99" s="157"/>
      <c r="L99" s="192"/>
      <c r="M99" s="158"/>
      <c r="N99" s="158"/>
      <c r="O99" s="159"/>
      <c r="P99" s="160"/>
      <c r="Q99" s="133"/>
      <c r="R99" s="134"/>
      <c r="S99" s="134"/>
      <c r="T99" s="159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5" customHeight="1" x14ac:dyDescent="0.25">
      <c r="A100" s="117" t="s">
        <v>221</v>
      </c>
      <c r="B100" s="90" t="s">
        <v>222</v>
      </c>
      <c r="C100" s="91"/>
      <c r="D100" s="91"/>
      <c r="E100" s="90"/>
      <c r="F100" s="26">
        <f t="shared" si="35"/>
        <v>0</v>
      </c>
      <c r="G100" s="119">
        <f>F100*'Appeal Budget'!$C$9</f>
        <v>0</v>
      </c>
      <c r="H100" s="120"/>
      <c r="I100" s="121"/>
      <c r="J100" s="142"/>
      <c r="K100" s="157"/>
      <c r="L100" s="192"/>
      <c r="M100" s="158"/>
      <c r="N100" s="158"/>
      <c r="O100" s="159"/>
      <c r="P100" s="160"/>
      <c r="Q100" s="133"/>
      <c r="R100" s="134"/>
      <c r="S100" s="134"/>
      <c r="T100" s="15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5" customHeight="1" thickBot="1" x14ac:dyDescent="0.35">
      <c r="A101" s="194"/>
      <c r="B101" s="195" t="s">
        <v>223</v>
      </c>
      <c r="C101" s="411"/>
      <c r="D101" s="412"/>
      <c r="E101" s="413"/>
      <c r="F101" s="196">
        <f t="shared" ref="F101:I101" si="36">F29+F35+F41+F47+F53+F59+F65+F71+F77+F83+F89+F95</f>
        <v>0</v>
      </c>
      <c r="G101" s="336">
        <f t="shared" si="36"/>
        <v>0</v>
      </c>
      <c r="H101" s="343">
        <f t="shared" si="36"/>
        <v>0</v>
      </c>
      <c r="I101" s="197">
        <f t="shared" si="36"/>
        <v>0</v>
      </c>
      <c r="J101" s="344"/>
      <c r="K101" s="157"/>
      <c r="L101" s="192"/>
      <c r="M101" s="158"/>
      <c r="N101" s="158"/>
      <c r="O101" s="159"/>
      <c r="P101" s="160"/>
      <c r="Q101" s="133"/>
      <c r="R101" s="134"/>
      <c r="S101" s="134"/>
      <c r="T101" s="15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5" customHeight="1" thickBot="1" x14ac:dyDescent="0.35">
      <c r="A102" s="7"/>
      <c r="B102" s="3"/>
      <c r="C102" s="11"/>
      <c r="D102" s="3"/>
      <c r="E102" s="5"/>
      <c r="F102" s="6"/>
      <c r="G102" s="6"/>
      <c r="H102" s="198"/>
      <c r="I102" s="6"/>
      <c r="J102" s="199"/>
      <c r="K102" s="157"/>
      <c r="L102" s="192"/>
      <c r="M102" s="158"/>
      <c r="N102" s="158"/>
      <c r="O102" s="159"/>
      <c r="P102" s="160"/>
      <c r="Q102" s="133"/>
      <c r="R102" s="134"/>
      <c r="S102" s="134"/>
      <c r="T102" s="15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5" customHeight="1" thickBot="1" x14ac:dyDescent="0.35">
      <c r="A103" s="216">
        <v>3</v>
      </c>
      <c r="B103" s="217" t="s">
        <v>224</v>
      </c>
      <c r="C103" s="218"/>
      <c r="D103" s="219"/>
      <c r="E103" s="220"/>
      <c r="F103" s="221"/>
      <c r="G103" s="223"/>
      <c r="H103" s="345"/>
      <c r="I103" s="230"/>
      <c r="J103" s="223"/>
      <c r="K103" s="157"/>
      <c r="L103" s="192"/>
      <c r="M103" s="158"/>
      <c r="N103" s="158"/>
      <c r="O103" s="203"/>
      <c r="P103" s="160"/>
      <c r="Q103" s="133"/>
      <c r="R103" s="134"/>
      <c r="S103" s="134"/>
      <c r="T103" s="20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5" customHeight="1" x14ac:dyDescent="0.25">
      <c r="A104" s="193" t="s">
        <v>225</v>
      </c>
      <c r="B104" s="106" t="s">
        <v>47</v>
      </c>
      <c r="C104" s="402"/>
      <c r="D104" s="403"/>
      <c r="E104" s="405"/>
      <c r="F104" s="107">
        <f t="shared" ref="F104:I104" si="37">SUM(F105:F107)</f>
        <v>0</v>
      </c>
      <c r="G104" s="108">
        <f t="shared" si="37"/>
        <v>0</v>
      </c>
      <c r="H104" s="337">
        <f t="shared" si="37"/>
        <v>0</v>
      </c>
      <c r="I104" s="338">
        <f t="shared" si="37"/>
        <v>0</v>
      </c>
      <c r="J104" s="339"/>
      <c r="K104" s="157"/>
      <c r="L104" s="192"/>
      <c r="M104" s="158"/>
      <c r="N104" s="158"/>
      <c r="O104" s="159"/>
      <c r="P104" s="160"/>
      <c r="Q104" s="133"/>
      <c r="R104" s="134"/>
      <c r="S104" s="134"/>
      <c r="T104" s="15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5" customHeight="1" x14ac:dyDescent="0.25">
      <c r="A105" s="117" t="s">
        <v>226</v>
      </c>
      <c r="B105" s="90" t="s">
        <v>227</v>
      </c>
      <c r="C105" s="91"/>
      <c r="D105" s="91"/>
      <c r="E105" s="90"/>
      <c r="F105" s="26">
        <f t="shared" ref="F105:F107" si="38">D105*E105</f>
        <v>0</v>
      </c>
      <c r="G105" s="119">
        <f>F105*'Appeal Budget'!$C$9</f>
        <v>0</v>
      </c>
      <c r="H105" s="94"/>
      <c r="I105" s="95"/>
      <c r="J105" s="96"/>
      <c r="K105" s="157"/>
      <c r="L105" s="192"/>
      <c r="M105" s="158"/>
      <c r="N105" s="158"/>
      <c r="O105" s="159"/>
      <c r="P105" s="160"/>
      <c r="Q105" s="133"/>
      <c r="R105" s="134"/>
      <c r="S105" s="134"/>
      <c r="T105" s="15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5" customHeight="1" x14ac:dyDescent="0.25">
      <c r="A106" s="117" t="s">
        <v>228</v>
      </c>
      <c r="B106" s="90" t="s">
        <v>229</v>
      </c>
      <c r="C106" s="91"/>
      <c r="D106" s="91"/>
      <c r="E106" s="90"/>
      <c r="F106" s="26">
        <f t="shared" si="38"/>
        <v>0</v>
      </c>
      <c r="G106" s="119">
        <f>F106*'Appeal Budget'!$C$9</f>
        <v>0</v>
      </c>
      <c r="H106" s="120"/>
      <c r="I106" s="121"/>
      <c r="J106" s="122"/>
      <c r="K106" s="157"/>
      <c r="L106" s="192"/>
      <c r="M106" s="158"/>
      <c r="N106" s="158"/>
      <c r="O106" s="159"/>
      <c r="P106" s="160"/>
      <c r="Q106" s="133"/>
      <c r="R106" s="134"/>
      <c r="S106" s="134"/>
      <c r="T106" s="159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5" customHeight="1" x14ac:dyDescent="0.25">
      <c r="A107" s="117" t="s">
        <v>230</v>
      </c>
      <c r="B107" s="90" t="s">
        <v>231</v>
      </c>
      <c r="C107" s="91"/>
      <c r="D107" s="91"/>
      <c r="E107" s="90"/>
      <c r="F107" s="26">
        <f t="shared" si="38"/>
        <v>0</v>
      </c>
      <c r="G107" s="119">
        <f>F107*'Appeal Budget'!$C$9</f>
        <v>0</v>
      </c>
      <c r="H107" s="140"/>
      <c r="I107" s="141"/>
      <c r="J107" s="142"/>
      <c r="K107" s="157"/>
      <c r="L107" s="192"/>
      <c r="M107" s="158"/>
      <c r="N107" s="158"/>
      <c r="O107" s="159"/>
      <c r="P107" s="160"/>
      <c r="Q107" s="133"/>
      <c r="R107" s="134"/>
      <c r="S107" s="134"/>
      <c r="T107" s="159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5" customHeight="1" x14ac:dyDescent="0.25">
      <c r="A108" s="193" t="s">
        <v>232</v>
      </c>
      <c r="B108" s="106" t="s">
        <v>49</v>
      </c>
      <c r="C108" s="402"/>
      <c r="D108" s="403"/>
      <c r="E108" s="405"/>
      <c r="F108" s="346">
        <f t="shared" ref="F108:G108" si="39">SUM(F109:F112)</f>
        <v>0</v>
      </c>
      <c r="G108" s="347">
        <f t="shared" si="39"/>
        <v>0</v>
      </c>
      <c r="H108" s="348"/>
      <c r="I108" s="349"/>
      <c r="J108" s="342"/>
      <c r="K108" s="157"/>
      <c r="L108" s="192"/>
      <c r="M108" s="158"/>
      <c r="N108" s="158"/>
      <c r="O108" s="159"/>
      <c r="P108" s="160"/>
      <c r="Q108" s="133"/>
      <c r="R108" s="134"/>
      <c r="S108" s="134"/>
      <c r="T108" s="159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5" customHeight="1" x14ac:dyDescent="0.25">
      <c r="A109" s="117" t="s">
        <v>233</v>
      </c>
      <c r="B109" s="90" t="s">
        <v>234</v>
      </c>
      <c r="C109" s="91"/>
      <c r="D109" s="91"/>
      <c r="E109" s="90"/>
      <c r="F109" s="26">
        <f t="shared" ref="F109:F112" si="40">D109*E109</f>
        <v>0</v>
      </c>
      <c r="G109" s="119">
        <f>F109*'Appeal Budget'!$C$9</f>
        <v>0</v>
      </c>
      <c r="H109" s="94"/>
      <c r="I109" s="95"/>
      <c r="J109" s="96"/>
      <c r="K109" s="157"/>
      <c r="L109" s="192"/>
      <c r="M109" s="158"/>
      <c r="N109" s="158"/>
      <c r="O109" s="159"/>
      <c r="P109" s="160"/>
      <c r="Q109" s="133"/>
      <c r="R109" s="134"/>
      <c r="S109" s="134"/>
      <c r="T109" s="159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5" customHeight="1" x14ac:dyDescent="0.25">
      <c r="A110" s="117" t="s">
        <v>235</v>
      </c>
      <c r="B110" s="90" t="s">
        <v>236</v>
      </c>
      <c r="C110" s="91"/>
      <c r="D110" s="91"/>
      <c r="E110" s="90"/>
      <c r="F110" s="26">
        <f t="shared" si="40"/>
        <v>0</v>
      </c>
      <c r="G110" s="119">
        <f>F110*'Appeal Budget'!$C$9</f>
        <v>0</v>
      </c>
      <c r="H110" s="120"/>
      <c r="I110" s="121"/>
      <c r="J110" s="122"/>
      <c r="K110" s="157"/>
      <c r="L110" s="192"/>
      <c r="M110" s="158"/>
      <c r="N110" s="158"/>
      <c r="O110" s="159"/>
      <c r="P110" s="160"/>
      <c r="Q110" s="133"/>
      <c r="R110" s="134"/>
      <c r="S110" s="134"/>
      <c r="T110" s="159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5" customHeight="1" x14ac:dyDescent="0.25">
      <c r="A111" s="117" t="s">
        <v>237</v>
      </c>
      <c r="B111" s="90" t="s">
        <v>238</v>
      </c>
      <c r="C111" s="91"/>
      <c r="D111" s="91"/>
      <c r="E111" s="90"/>
      <c r="F111" s="26">
        <f t="shared" si="40"/>
        <v>0</v>
      </c>
      <c r="G111" s="119">
        <f>F111*'Appeal Budget'!$C$9</f>
        <v>0</v>
      </c>
      <c r="H111" s="120"/>
      <c r="I111" s="121"/>
      <c r="J111" s="122"/>
      <c r="K111" s="157"/>
      <c r="L111" s="192"/>
      <c r="M111" s="158"/>
      <c r="N111" s="158"/>
      <c r="O111" s="159"/>
      <c r="P111" s="160"/>
      <c r="Q111" s="133"/>
      <c r="R111" s="134"/>
      <c r="S111" s="134"/>
      <c r="T111" s="159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5" customHeight="1" x14ac:dyDescent="0.25">
      <c r="A112" s="117" t="s">
        <v>239</v>
      </c>
      <c r="B112" s="90" t="s">
        <v>240</v>
      </c>
      <c r="C112" s="91"/>
      <c r="D112" s="91"/>
      <c r="E112" s="90"/>
      <c r="F112" s="26">
        <f t="shared" si="40"/>
        <v>0</v>
      </c>
      <c r="G112" s="119">
        <f>F112*'Appeal Budget'!$C$9</f>
        <v>0</v>
      </c>
      <c r="H112" s="120"/>
      <c r="I112" s="121"/>
      <c r="J112" s="122"/>
      <c r="K112" s="157"/>
      <c r="L112" s="192"/>
      <c r="M112" s="158"/>
      <c r="N112" s="158"/>
      <c r="O112" s="159"/>
      <c r="P112" s="160"/>
      <c r="Q112" s="133"/>
      <c r="R112" s="134"/>
      <c r="S112" s="134"/>
      <c r="T112" s="159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5" customHeight="1" thickBot="1" x14ac:dyDescent="0.35">
      <c r="A113" s="204"/>
      <c r="B113" s="205" t="s">
        <v>241</v>
      </c>
      <c r="C113" s="206"/>
      <c r="D113" s="207"/>
      <c r="E113" s="208"/>
      <c r="F113" s="209">
        <f t="shared" ref="F113:G113" si="41">F104+F108</f>
        <v>0</v>
      </c>
      <c r="G113" s="209">
        <f t="shared" si="41"/>
        <v>0</v>
      </c>
      <c r="H113" s="210"/>
      <c r="I113" s="211"/>
      <c r="J113" s="212"/>
      <c r="K113" s="157"/>
      <c r="L113" s="192"/>
      <c r="M113" s="158"/>
      <c r="N113" s="158"/>
      <c r="O113" s="159"/>
      <c r="P113" s="160"/>
      <c r="Q113" s="133"/>
      <c r="R113" s="134"/>
      <c r="S113" s="134"/>
      <c r="T113" s="159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5" customHeight="1" thickBot="1" x14ac:dyDescent="0.3">
      <c r="A114" s="3"/>
      <c r="B114" s="213"/>
      <c r="C114" s="3"/>
      <c r="D114" s="5"/>
      <c r="E114" s="6"/>
      <c r="F114" s="6"/>
      <c r="G114" s="3"/>
      <c r="H114" s="214"/>
      <c r="I114" s="3"/>
      <c r="J114" s="215"/>
      <c r="K114" s="157"/>
      <c r="L114" s="192"/>
      <c r="M114" s="158"/>
      <c r="N114" s="158"/>
      <c r="O114" s="159"/>
      <c r="P114" s="160"/>
      <c r="Q114" s="133"/>
      <c r="R114" s="134"/>
      <c r="S114" s="134"/>
      <c r="T114" s="159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5" customHeight="1" thickBot="1" x14ac:dyDescent="0.35">
      <c r="A115" s="216">
        <v>4</v>
      </c>
      <c r="B115" s="217" t="s">
        <v>242</v>
      </c>
      <c r="C115" s="218"/>
      <c r="D115" s="219"/>
      <c r="E115" s="220"/>
      <c r="F115" s="221"/>
      <c r="G115" s="223"/>
      <c r="H115" s="201"/>
      <c r="I115" s="200"/>
      <c r="J115" s="202"/>
      <c r="K115" s="157"/>
      <c r="L115" s="192"/>
      <c r="M115" s="158"/>
      <c r="N115" s="158"/>
      <c r="O115" s="159"/>
      <c r="P115" s="160"/>
      <c r="Q115" s="133"/>
      <c r="R115" s="134"/>
      <c r="S115" s="134"/>
      <c r="T115" s="159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5" customHeight="1" x14ac:dyDescent="0.25">
      <c r="A116" s="224" t="s">
        <v>243</v>
      </c>
      <c r="B116" s="90" t="s">
        <v>244</v>
      </c>
      <c r="C116" s="91"/>
      <c r="D116" s="91"/>
      <c r="E116" s="90"/>
      <c r="F116" s="92">
        <f t="shared" ref="F116:F117" si="42">D116*E116</f>
        <v>0</v>
      </c>
      <c r="G116" s="93">
        <f>F116*'Appeal Budget'!$C$9</f>
        <v>0</v>
      </c>
      <c r="H116" s="120"/>
      <c r="I116" s="121"/>
      <c r="J116" s="122"/>
      <c r="K116" s="157"/>
      <c r="L116" s="192"/>
      <c r="M116" s="158"/>
      <c r="N116" s="158"/>
      <c r="O116" s="159"/>
      <c r="P116" s="160"/>
      <c r="Q116" s="133"/>
      <c r="R116" s="134"/>
      <c r="S116" s="134"/>
      <c r="T116" s="159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5" customHeight="1" x14ac:dyDescent="0.25">
      <c r="A117" s="222" t="s">
        <v>245</v>
      </c>
      <c r="B117" s="90" t="s">
        <v>246</v>
      </c>
      <c r="C117" s="91"/>
      <c r="D117" s="91"/>
      <c r="E117" s="90"/>
      <c r="F117" s="26">
        <f t="shared" si="42"/>
        <v>0</v>
      </c>
      <c r="G117" s="119">
        <f>F117*'Appeal Budget'!$C$9</f>
        <v>0</v>
      </c>
      <c r="H117" s="120"/>
      <c r="I117" s="121"/>
      <c r="J117" s="122"/>
      <c r="K117" s="157"/>
      <c r="L117" s="192"/>
      <c r="M117" s="158"/>
      <c r="N117" s="158"/>
      <c r="O117" s="159"/>
      <c r="P117" s="160"/>
      <c r="Q117" s="133"/>
      <c r="R117" s="134"/>
      <c r="S117" s="134"/>
      <c r="T117" s="159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5" customHeight="1" x14ac:dyDescent="0.25">
      <c r="A118" s="222" t="s">
        <v>247</v>
      </c>
      <c r="B118" s="90" t="s">
        <v>248</v>
      </c>
      <c r="C118" s="91"/>
      <c r="D118" s="91"/>
      <c r="E118" s="90"/>
      <c r="F118" s="26"/>
      <c r="G118" s="119">
        <f>F118*'Appeal Budget'!$C$9</f>
        <v>0</v>
      </c>
      <c r="H118" s="120"/>
      <c r="I118" s="121"/>
      <c r="J118" s="122"/>
      <c r="K118" s="157"/>
      <c r="L118" s="192"/>
      <c r="M118" s="158"/>
      <c r="N118" s="158"/>
      <c r="O118" s="159"/>
      <c r="P118" s="160"/>
      <c r="Q118" s="133"/>
      <c r="R118" s="134"/>
      <c r="S118" s="134"/>
      <c r="T118" s="159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5" customHeight="1" x14ac:dyDescent="0.25">
      <c r="A119" s="222" t="s">
        <v>249</v>
      </c>
      <c r="B119" s="90" t="s">
        <v>250</v>
      </c>
      <c r="C119" s="91"/>
      <c r="D119" s="91"/>
      <c r="E119" s="90"/>
      <c r="F119" s="26">
        <f t="shared" ref="F119:F121" si="43">D119*E119</f>
        <v>0</v>
      </c>
      <c r="G119" s="119">
        <f>F119*'Appeal Budget'!$C$9</f>
        <v>0</v>
      </c>
      <c r="H119" s="120"/>
      <c r="I119" s="121"/>
      <c r="J119" s="122"/>
      <c r="K119" s="157"/>
      <c r="L119" s="192"/>
      <c r="M119" s="158"/>
      <c r="N119" s="158"/>
      <c r="O119" s="159"/>
      <c r="P119" s="160"/>
      <c r="Q119" s="133"/>
      <c r="R119" s="134"/>
      <c r="S119" s="134"/>
      <c r="T119" s="159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5" customHeight="1" x14ac:dyDescent="0.25">
      <c r="A120" s="222" t="s">
        <v>251</v>
      </c>
      <c r="B120" s="90" t="s">
        <v>252</v>
      </c>
      <c r="C120" s="91"/>
      <c r="D120" s="91"/>
      <c r="E120" s="90"/>
      <c r="F120" s="26">
        <f t="shared" si="43"/>
        <v>0</v>
      </c>
      <c r="G120" s="119">
        <f>F120*'Appeal Budget'!$C$9</f>
        <v>0</v>
      </c>
      <c r="H120" s="120"/>
      <c r="I120" s="121"/>
      <c r="J120" s="122"/>
      <c r="K120" s="157"/>
      <c r="L120" s="192"/>
      <c r="M120" s="158"/>
      <c r="N120" s="158"/>
      <c r="O120" s="159"/>
      <c r="P120" s="160"/>
      <c r="Q120" s="133"/>
      <c r="R120" s="134"/>
      <c r="S120" s="134"/>
      <c r="T120" s="159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5" customHeight="1" x14ac:dyDescent="0.25">
      <c r="A121" s="222" t="s">
        <v>253</v>
      </c>
      <c r="B121" s="90" t="s">
        <v>254</v>
      </c>
      <c r="C121" s="91"/>
      <c r="D121" s="91"/>
      <c r="E121" s="90"/>
      <c r="F121" s="26">
        <f t="shared" si="43"/>
        <v>0</v>
      </c>
      <c r="G121" s="119">
        <f>F121*'Appeal Budget'!$C$9</f>
        <v>0</v>
      </c>
      <c r="H121" s="120"/>
      <c r="I121" s="121"/>
      <c r="J121" s="122"/>
      <c r="K121" s="157"/>
      <c r="L121" s="192"/>
      <c r="M121" s="158"/>
      <c r="N121" s="158"/>
      <c r="O121" s="159"/>
      <c r="P121" s="160"/>
      <c r="Q121" s="133"/>
      <c r="R121" s="134"/>
      <c r="S121" s="134"/>
      <c r="T121" s="159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5" customHeight="1" thickBot="1" x14ac:dyDescent="0.35">
      <c r="A122" s="204"/>
      <c r="B122" s="205" t="s">
        <v>255</v>
      </c>
      <c r="C122" s="206"/>
      <c r="D122" s="207"/>
      <c r="E122" s="208"/>
      <c r="F122" s="209">
        <f t="shared" ref="F122:G122" si="44">SUM(F116:F121)</f>
        <v>0</v>
      </c>
      <c r="G122" s="209">
        <f t="shared" si="44"/>
        <v>0</v>
      </c>
      <c r="H122" s="210"/>
      <c r="I122" s="211"/>
      <c r="J122" s="212"/>
      <c r="K122" s="157"/>
      <c r="L122" s="192"/>
      <c r="M122" s="158"/>
      <c r="N122" s="158"/>
      <c r="O122" s="159"/>
      <c r="P122" s="160"/>
      <c r="Q122" s="133"/>
      <c r="R122" s="134"/>
      <c r="S122" s="134"/>
      <c r="T122" s="159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5" customHeight="1" thickBot="1" x14ac:dyDescent="0.35">
      <c r="A123" s="7"/>
      <c r="B123" s="3"/>
      <c r="C123" s="3"/>
      <c r="D123" s="5"/>
      <c r="E123" s="6"/>
      <c r="F123" s="6"/>
      <c r="G123" s="3"/>
      <c r="H123" s="214"/>
      <c r="I123" s="3"/>
      <c r="J123" s="215"/>
      <c r="K123" s="225"/>
      <c r="L123" s="226"/>
      <c r="M123" s="227"/>
      <c r="N123" s="227"/>
      <c r="O123" s="228"/>
      <c r="P123" s="229"/>
      <c r="Q123" s="133"/>
      <c r="R123" s="134"/>
      <c r="S123" s="134"/>
      <c r="T123" s="228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5" customHeight="1" thickBot="1" x14ac:dyDescent="0.35">
      <c r="A124" s="216">
        <v>5</v>
      </c>
      <c r="B124" s="217" t="s">
        <v>256</v>
      </c>
      <c r="C124" s="218"/>
      <c r="D124" s="219"/>
      <c r="E124" s="220"/>
      <c r="F124" s="221"/>
      <c r="G124" s="230"/>
      <c r="H124" s="201"/>
      <c r="I124" s="200"/>
      <c r="J124" s="202"/>
      <c r="K124" s="157"/>
      <c r="L124" s="192"/>
      <c r="M124" s="158"/>
      <c r="N124" s="158"/>
      <c r="O124" s="159"/>
      <c r="P124" s="160"/>
      <c r="Q124" s="133"/>
      <c r="R124" s="134"/>
      <c r="S124" s="134"/>
      <c r="T124" s="159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5" customHeight="1" x14ac:dyDescent="0.3">
      <c r="A125" s="193" t="s">
        <v>257</v>
      </c>
      <c r="B125" s="106" t="s">
        <v>258</v>
      </c>
      <c r="C125" s="402"/>
      <c r="D125" s="403"/>
      <c r="E125" s="405"/>
      <c r="F125" s="107">
        <f t="shared" ref="F125:G125" si="45">SUM(F126:F127)</f>
        <v>0</v>
      </c>
      <c r="G125" s="108">
        <f t="shared" si="45"/>
        <v>0</v>
      </c>
      <c r="H125" s="184"/>
      <c r="I125" s="185"/>
      <c r="J125" s="186"/>
      <c r="K125" s="177"/>
      <c r="L125" s="178"/>
      <c r="M125" s="179"/>
      <c r="N125" s="179"/>
      <c r="O125" s="180"/>
      <c r="P125" s="181"/>
      <c r="Q125" s="133"/>
      <c r="R125" s="134"/>
      <c r="S125" s="134"/>
      <c r="T125" s="18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5" customHeight="1" x14ac:dyDescent="0.25">
      <c r="A126" s="231" t="s">
        <v>259</v>
      </c>
      <c r="B126" s="90" t="s">
        <v>260</v>
      </c>
      <c r="C126" s="91"/>
      <c r="D126" s="91"/>
      <c r="E126" s="90"/>
      <c r="F126" s="26">
        <f t="shared" ref="F126:F127" si="46">D126*E126</f>
        <v>0</v>
      </c>
      <c r="G126" s="119">
        <f>F126*'Appeal Budget'!$C$9</f>
        <v>0</v>
      </c>
      <c r="H126" s="120"/>
      <c r="I126" s="121"/>
      <c r="J126" s="122"/>
      <c r="K126" s="157"/>
      <c r="L126" s="192"/>
      <c r="M126" s="158"/>
      <c r="N126" s="158"/>
      <c r="O126" s="159"/>
      <c r="P126" s="160"/>
      <c r="Q126" s="133"/>
      <c r="R126" s="134"/>
      <c r="S126" s="134"/>
      <c r="T126" s="159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5" customHeight="1" x14ac:dyDescent="0.25">
      <c r="A127" s="231" t="s">
        <v>261</v>
      </c>
      <c r="B127" s="90" t="s">
        <v>262</v>
      </c>
      <c r="C127" s="91"/>
      <c r="D127" s="91"/>
      <c r="E127" s="90"/>
      <c r="F127" s="26">
        <f t="shared" si="46"/>
        <v>0</v>
      </c>
      <c r="G127" s="119">
        <f>F127*'Appeal Budget'!$C$9</f>
        <v>0</v>
      </c>
      <c r="H127" s="120"/>
      <c r="I127" s="121"/>
      <c r="J127" s="122"/>
      <c r="K127" s="157"/>
      <c r="L127" s="192"/>
      <c r="M127" s="158"/>
      <c r="N127" s="158"/>
      <c r="O127" s="159"/>
      <c r="P127" s="160"/>
      <c r="Q127" s="133"/>
      <c r="R127" s="134"/>
      <c r="S127" s="134"/>
      <c r="T127" s="159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5" customHeight="1" x14ac:dyDescent="0.25">
      <c r="A128" s="193" t="s">
        <v>263</v>
      </c>
      <c r="B128" s="106" t="s">
        <v>264</v>
      </c>
      <c r="C128" s="402"/>
      <c r="D128" s="403"/>
      <c r="E128" s="405"/>
      <c r="F128" s="107">
        <f t="shared" ref="F128:G128" si="47">SUM(F129:F130)</f>
        <v>0</v>
      </c>
      <c r="G128" s="108">
        <f t="shared" si="47"/>
        <v>0</v>
      </c>
      <c r="H128" s="184"/>
      <c r="I128" s="185"/>
      <c r="J128" s="186"/>
      <c r="K128" s="157"/>
      <c r="L128" s="192"/>
      <c r="M128" s="158"/>
      <c r="N128" s="158"/>
      <c r="O128" s="159"/>
      <c r="P128" s="160"/>
      <c r="Q128" s="133"/>
      <c r="R128" s="134"/>
      <c r="S128" s="134"/>
      <c r="T128" s="159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5" customHeight="1" x14ac:dyDescent="0.25">
      <c r="A129" s="117" t="s">
        <v>265</v>
      </c>
      <c r="B129" s="90" t="s">
        <v>266</v>
      </c>
      <c r="C129" s="91"/>
      <c r="D129" s="91"/>
      <c r="E129" s="90"/>
      <c r="F129" s="26">
        <f t="shared" ref="F129:F130" si="48">D129*E129</f>
        <v>0</v>
      </c>
      <c r="G129" s="119">
        <f>F129*'Appeal Budget'!$C$9</f>
        <v>0</v>
      </c>
      <c r="H129" s="120"/>
      <c r="I129" s="121"/>
      <c r="J129" s="122"/>
      <c r="K129" s="157"/>
      <c r="L129" s="192"/>
      <c r="M129" s="158"/>
      <c r="N129" s="158"/>
      <c r="O129" s="159"/>
      <c r="P129" s="160"/>
      <c r="Q129" s="133"/>
      <c r="R129" s="134"/>
      <c r="S129" s="134"/>
      <c r="T129" s="159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5" customHeight="1" x14ac:dyDescent="0.25">
      <c r="A130" s="117" t="s">
        <v>267</v>
      </c>
      <c r="B130" s="90" t="s">
        <v>268</v>
      </c>
      <c r="C130" s="91"/>
      <c r="D130" s="91"/>
      <c r="E130" s="90"/>
      <c r="F130" s="26">
        <f t="shared" si="48"/>
        <v>0</v>
      </c>
      <c r="G130" s="119">
        <f>F130*'Appeal Budget'!$C$9</f>
        <v>0</v>
      </c>
      <c r="H130" s="120"/>
      <c r="I130" s="121"/>
      <c r="J130" s="122"/>
      <c r="K130" s="157"/>
      <c r="L130" s="192"/>
      <c r="M130" s="158"/>
      <c r="N130" s="158"/>
      <c r="O130" s="159"/>
      <c r="P130" s="160"/>
      <c r="Q130" s="133"/>
      <c r="R130" s="134"/>
      <c r="S130" s="134"/>
      <c r="T130" s="159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5" customHeight="1" x14ac:dyDescent="0.25">
      <c r="A131" s="193" t="s">
        <v>269</v>
      </c>
      <c r="B131" s="106" t="s">
        <v>270</v>
      </c>
      <c r="C131" s="402"/>
      <c r="D131" s="403"/>
      <c r="E131" s="405"/>
      <c r="F131" s="107">
        <f t="shared" ref="F131:G131" si="49">SUM(F132:F134)</f>
        <v>0</v>
      </c>
      <c r="G131" s="108">
        <f t="shared" si="49"/>
        <v>0</v>
      </c>
      <c r="H131" s="184"/>
      <c r="I131" s="185"/>
      <c r="J131" s="186"/>
      <c r="K131" s="157"/>
      <c r="L131" s="192"/>
      <c r="M131" s="158"/>
      <c r="N131" s="158"/>
      <c r="O131" s="159"/>
      <c r="P131" s="160"/>
      <c r="Q131" s="133"/>
      <c r="R131" s="134"/>
      <c r="S131" s="134"/>
      <c r="T131" s="159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5" customHeight="1" x14ac:dyDescent="0.25">
      <c r="A132" s="117" t="s">
        <v>271</v>
      </c>
      <c r="B132" s="90" t="s">
        <v>272</v>
      </c>
      <c r="C132" s="91"/>
      <c r="D132" s="91"/>
      <c r="E132" s="90"/>
      <c r="F132" s="26">
        <f t="shared" ref="F132:F134" si="50">D132*E132</f>
        <v>0</v>
      </c>
      <c r="G132" s="119">
        <f>F132*'Appeal Budget'!$C$9</f>
        <v>0</v>
      </c>
      <c r="H132" s="120"/>
      <c r="I132" s="121"/>
      <c r="J132" s="122"/>
      <c r="K132" s="157"/>
      <c r="L132" s="192"/>
      <c r="M132" s="158"/>
      <c r="N132" s="158"/>
      <c r="O132" s="159"/>
      <c r="P132" s="160"/>
      <c r="Q132" s="133"/>
      <c r="R132" s="134"/>
      <c r="S132" s="134"/>
      <c r="T132" s="159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5" customHeight="1" x14ac:dyDescent="0.25">
      <c r="A133" s="117" t="s">
        <v>273</v>
      </c>
      <c r="B133" s="90" t="s">
        <v>274</v>
      </c>
      <c r="C133" s="91"/>
      <c r="D133" s="91"/>
      <c r="E133" s="90"/>
      <c r="F133" s="26">
        <f t="shared" si="50"/>
        <v>0</v>
      </c>
      <c r="G133" s="119">
        <f>F133*'Appeal Budget'!$C$9</f>
        <v>0</v>
      </c>
      <c r="H133" s="120"/>
      <c r="I133" s="121"/>
      <c r="J133" s="122"/>
      <c r="K133" s="157"/>
      <c r="L133" s="192"/>
      <c r="M133" s="158"/>
      <c r="N133" s="158"/>
      <c r="O133" s="159"/>
      <c r="P133" s="160"/>
      <c r="Q133" s="133"/>
      <c r="R133" s="134"/>
      <c r="S133" s="134"/>
      <c r="T133" s="159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5" customHeight="1" x14ac:dyDescent="0.25">
      <c r="A134" s="117" t="s">
        <v>275</v>
      </c>
      <c r="B134" s="90" t="s">
        <v>276</v>
      </c>
      <c r="C134" s="91"/>
      <c r="D134" s="91"/>
      <c r="E134" s="90"/>
      <c r="F134" s="26">
        <f t="shared" si="50"/>
        <v>0</v>
      </c>
      <c r="G134" s="119">
        <f>F134*'Appeal Budget'!$C$9</f>
        <v>0</v>
      </c>
      <c r="H134" s="120"/>
      <c r="I134" s="121"/>
      <c r="J134" s="122"/>
      <c r="K134" s="157"/>
      <c r="L134" s="192"/>
      <c r="M134" s="158"/>
      <c r="N134" s="158"/>
      <c r="O134" s="159"/>
      <c r="P134" s="160"/>
      <c r="Q134" s="133"/>
      <c r="R134" s="134"/>
      <c r="S134" s="134"/>
      <c r="T134" s="159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5" customHeight="1" thickBot="1" x14ac:dyDescent="0.35">
      <c r="A135" s="204"/>
      <c r="B135" s="205" t="s">
        <v>277</v>
      </c>
      <c r="C135" s="206"/>
      <c r="D135" s="207"/>
      <c r="E135" s="208"/>
      <c r="F135" s="209">
        <f t="shared" ref="F135:G135" si="51">F125+F128+F131</f>
        <v>0</v>
      </c>
      <c r="G135" s="209">
        <f t="shared" si="51"/>
        <v>0</v>
      </c>
      <c r="H135" s="210"/>
      <c r="I135" s="211"/>
      <c r="J135" s="212"/>
      <c r="K135" s="157"/>
      <c r="L135" s="192"/>
      <c r="M135" s="158"/>
      <c r="N135" s="158"/>
      <c r="O135" s="159"/>
      <c r="P135" s="160"/>
      <c r="Q135" s="133"/>
      <c r="R135" s="134"/>
      <c r="S135" s="134"/>
      <c r="T135" s="159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5" customHeight="1" thickBot="1" x14ac:dyDescent="0.35">
      <c r="A136" s="7"/>
      <c r="B136" s="232"/>
      <c r="C136" s="3"/>
      <c r="D136" s="5"/>
      <c r="E136" s="6"/>
      <c r="F136" s="233"/>
      <c r="G136" s="233"/>
      <c r="H136" s="234"/>
      <c r="I136" s="233"/>
      <c r="J136" s="235"/>
      <c r="K136" s="225"/>
      <c r="L136" s="226"/>
      <c r="M136" s="227"/>
      <c r="N136" s="227"/>
      <c r="O136" s="228"/>
      <c r="P136" s="229"/>
      <c r="Q136" s="133"/>
      <c r="R136" s="134"/>
      <c r="S136" s="134"/>
      <c r="T136" s="228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5" customHeight="1" thickBot="1" x14ac:dyDescent="0.35">
      <c r="A137" s="216">
        <v>6</v>
      </c>
      <c r="B137" s="217" t="s">
        <v>278</v>
      </c>
      <c r="C137" s="218"/>
      <c r="D137" s="219"/>
      <c r="E137" s="220"/>
      <c r="F137" s="221"/>
      <c r="G137" s="230"/>
      <c r="H137" s="201"/>
      <c r="I137" s="200"/>
      <c r="J137" s="202"/>
      <c r="K137" s="225"/>
      <c r="L137" s="226"/>
      <c r="M137" s="227"/>
      <c r="N137" s="227"/>
      <c r="O137" s="228"/>
      <c r="P137" s="229"/>
      <c r="Q137" s="133"/>
      <c r="R137" s="134"/>
      <c r="S137" s="134"/>
      <c r="T137" s="228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5" customHeight="1" x14ac:dyDescent="0.3">
      <c r="A138" s="117" t="s">
        <v>279</v>
      </c>
      <c r="B138" s="90" t="s">
        <v>280</v>
      </c>
      <c r="C138" s="91"/>
      <c r="D138" s="91"/>
      <c r="E138" s="90"/>
      <c r="F138" s="26">
        <f t="shared" ref="F138:F141" si="52">D138*E138</f>
        <v>0</v>
      </c>
      <c r="G138" s="119">
        <f>F138*'Appeal Budget'!$C$9</f>
        <v>0</v>
      </c>
      <c r="H138" s="120"/>
      <c r="I138" s="121"/>
      <c r="J138" s="122"/>
      <c r="K138" s="177"/>
      <c r="L138" s="178"/>
      <c r="M138" s="179"/>
      <c r="N138" s="179"/>
      <c r="O138" s="180"/>
      <c r="P138" s="181"/>
      <c r="Q138" s="133"/>
      <c r="R138" s="134"/>
      <c r="S138" s="134"/>
      <c r="T138" s="180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5" customHeight="1" x14ac:dyDescent="0.25">
      <c r="A139" s="117" t="s">
        <v>281</v>
      </c>
      <c r="B139" s="90" t="s">
        <v>282</v>
      </c>
      <c r="C139" s="91"/>
      <c r="D139" s="91"/>
      <c r="E139" s="90"/>
      <c r="F139" s="26">
        <f t="shared" si="52"/>
        <v>0</v>
      </c>
      <c r="G139" s="119">
        <f>F139*'Appeal Budget'!$C$9</f>
        <v>0</v>
      </c>
      <c r="H139" s="120"/>
      <c r="I139" s="121"/>
      <c r="J139" s="122"/>
      <c r="K139" s="157"/>
      <c r="L139" s="192"/>
      <c r="M139" s="158"/>
      <c r="N139" s="158"/>
      <c r="O139" s="159"/>
      <c r="P139" s="160"/>
      <c r="Q139" s="133"/>
      <c r="R139" s="134"/>
      <c r="S139" s="134"/>
      <c r="T139" s="159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5" customHeight="1" x14ac:dyDescent="0.25">
      <c r="A140" s="117" t="s">
        <v>283</v>
      </c>
      <c r="B140" s="90" t="s">
        <v>284</v>
      </c>
      <c r="C140" s="91"/>
      <c r="D140" s="91"/>
      <c r="E140" s="90"/>
      <c r="F140" s="26">
        <f t="shared" si="52"/>
        <v>0</v>
      </c>
      <c r="G140" s="119">
        <f>F140*'Appeal Budget'!$C$9</f>
        <v>0</v>
      </c>
      <c r="H140" s="120"/>
      <c r="I140" s="121"/>
      <c r="J140" s="122"/>
      <c r="K140" s="157"/>
      <c r="L140" s="192"/>
      <c r="M140" s="158"/>
      <c r="N140" s="158"/>
      <c r="O140" s="159"/>
      <c r="P140" s="160"/>
      <c r="Q140" s="133"/>
      <c r="R140" s="134"/>
      <c r="S140" s="134"/>
      <c r="T140" s="159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5" customHeight="1" x14ac:dyDescent="0.25">
      <c r="A141" s="117" t="s">
        <v>285</v>
      </c>
      <c r="B141" s="236" t="s">
        <v>286</v>
      </c>
      <c r="C141" s="91"/>
      <c r="D141" s="91"/>
      <c r="E141" s="90"/>
      <c r="F141" s="26">
        <f t="shared" si="52"/>
        <v>0</v>
      </c>
      <c r="G141" s="119">
        <f>F141*'Appeal Budget'!$C$9</f>
        <v>0</v>
      </c>
      <c r="H141" s="120"/>
      <c r="I141" s="121"/>
      <c r="J141" s="122"/>
      <c r="K141" s="157"/>
      <c r="L141" s="192"/>
      <c r="M141" s="158"/>
      <c r="N141" s="158"/>
      <c r="O141" s="159"/>
      <c r="P141" s="160"/>
      <c r="Q141" s="133"/>
      <c r="R141" s="134"/>
      <c r="S141" s="134"/>
      <c r="T141" s="159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5" customHeight="1" thickBot="1" x14ac:dyDescent="0.35">
      <c r="A142" s="204"/>
      <c r="B142" s="205" t="s">
        <v>287</v>
      </c>
      <c r="C142" s="206"/>
      <c r="D142" s="207"/>
      <c r="E142" s="208"/>
      <c r="F142" s="209">
        <f t="shared" ref="F142:G142" si="53">SUM(F138:F141)</f>
        <v>0</v>
      </c>
      <c r="G142" s="209">
        <f t="shared" si="53"/>
        <v>0</v>
      </c>
      <c r="H142" s="210"/>
      <c r="I142" s="211"/>
      <c r="J142" s="212"/>
      <c r="K142" s="157"/>
      <c r="L142" s="192"/>
      <c r="M142" s="158"/>
      <c r="N142" s="158"/>
      <c r="O142" s="159"/>
      <c r="P142" s="160"/>
      <c r="Q142" s="133"/>
      <c r="R142" s="134"/>
      <c r="S142" s="134"/>
      <c r="T142" s="159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5" customHeight="1" x14ac:dyDescent="0.3">
      <c r="A143" s="7"/>
      <c r="B143" s="213"/>
      <c r="C143" s="3"/>
      <c r="D143" s="5"/>
      <c r="E143" s="6"/>
      <c r="F143" s="6"/>
      <c r="G143" s="3"/>
      <c r="H143" s="214"/>
      <c r="I143" s="3"/>
      <c r="J143" s="215"/>
      <c r="K143" s="225"/>
      <c r="L143" s="226"/>
      <c r="M143" s="227"/>
      <c r="N143" s="227"/>
      <c r="O143" s="228"/>
      <c r="P143" s="229"/>
      <c r="Q143" s="133"/>
      <c r="R143" s="134"/>
      <c r="S143" s="134"/>
      <c r="T143" s="228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5" customHeight="1" thickBot="1" x14ac:dyDescent="0.35">
      <c r="A144" s="237"/>
      <c r="B144" s="238" t="s">
        <v>288</v>
      </c>
      <c r="C144" s="239"/>
      <c r="D144" s="240"/>
      <c r="E144" s="241"/>
      <c r="F144" s="242">
        <f t="shared" ref="F144:I144" si="54">F26+F101+F113+F122+F135+F142</f>
        <v>0</v>
      </c>
      <c r="G144" s="243">
        <f t="shared" si="54"/>
        <v>0</v>
      </c>
      <c r="H144" s="242">
        <f t="shared" si="54"/>
        <v>0</v>
      </c>
      <c r="I144" s="242">
        <f t="shared" si="54"/>
        <v>0</v>
      </c>
      <c r="J144" s="350"/>
      <c r="K144" s="225"/>
      <c r="L144" s="226"/>
      <c r="M144" s="227"/>
      <c r="N144" s="227"/>
      <c r="O144" s="228"/>
      <c r="P144" s="229"/>
      <c r="Q144" s="133"/>
      <c r="R144" s="134"/>
      <c r="S144" s="134"/>
      <c r="T144" s="228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5" customHeight="1" thickBot="1" x14ac:dyDescent="0.35">
      <c r="A145" s="7"/>
      <c r="B145" s="10"/>
      <c r="C145" s="3"/>
      <c r="D145" s="5"/>
      <c r="E145" s="6"/>
      <c r="F145" s="6"/>
      <c r="G145" s="3"/>
      <c r="H145" s="214"/>
      <c r="I145" s="3"/>
      <c r="J145" s="215"/>
      <c r="K145" s="225"/>
      <c r="L145" s="226"/>
      <c r="M145" s="227"/>
      <c r="N145" s="227"/>
      <c r="O145" s="228"/>
      <c r="P145" s="229"/>
      <c r="Q145" s="133"/>
      <c r="R145" s="134"/>
      <c r="S145" s="134"/>
      <c r="T145" s="228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5" customHeight="1" thickBot="1" x14ac:dyDescent="0.35">
      <c r="A146" s="244" t="s">
        <v>289</v>
      </c>
      <c r="B146" s="245"/>
      <c r="C146" s="245"/>
      <c r="D146" s="246"/>
      <c r="E146" s="247"/>
      <c r="F146" s="247"/>
      <c r="G146" s="245"/>
      <c r="H146" s="351"/>
      <c r="I146" s="352"/>
      <c r="J146" s="353"/>
      <c r="K146" s="157"/>
      <c r="L146" s="192"/>
      <c r="M146" s="158"/>
      <c r="N146" s="158"/>
      <c r="O146" s="159"/>
      <c r="P146" s="160"/>
      <c r="Q146" s="133"/>
      <c r="R146" s="134"/>
      <c r="S146" s="134"/>
      <c r="T146" s="159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5" customHeight="1" x14ac:dyDescent="0.25">
      <c r="A147" s="182"/>
      <c r="B147" s="183" t="s">
        <v>290</v>
      </c>
      <c r="C147" s="406"/>
      <c r="D147" s="407"/>
      <c r="E147" s="408"/>
      <c r="F147" s="107">
        <f t="shared" ref="F147:G147" si="55">SUM(F148:F151)</f>
        <v>0</v>
      </c>
      <c r="G147" s="108">
        <f t="shared" si="55"/>
        <v>0</v>
      </c>
      <c r="H147" s="184"/>
      <c r="I147" s="185"/>
      <c r="J147" s="186"/>
      <c r="K147" s="157"/>
      <c r="L147" s="192"/>
      <c r="M147" s="158"/>
      <c r="N147" s="158"/>
      <c r="O147" s="159"/>
      <c r="P147" s="160"/>
      <c r="Q147" s="133"/>
      <c r="R147" s="134"/>
      <c r="S147" s="134"/>
      <c r="T147" s="159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5" customHeight="1" x14ac:dyDescent="0.25">
      <c r="A148" s="117"/>
      <c r="B148" s="90" t="s">
        <v>291</v>
      </c>
      <c r="C148" s="91"/>
      <c r="D148" s="91"/>
      <c r="E148" s="90"/>
      <c r="F148" s="26">
        <f t="shared" ref="F148:F151" si="56">D148*E148</f>
        <v>0</v>
      </c>
      <c r="G148" s="119">
        <f>F148*'Appeal Budget'!$C$9</f>
        <v>0</v>
      </c>
      <c r="H148" s="120"/>
      <c r="I148" s="121"/>
      <c r="J148" s="122"/>
      <c r="K148" s="157"/>
      <c r="L148" s="192"/>
      <c r="M148" s="158"/>
      <c r="N148" s="158"/>
      <c r="O148" s="159"/>
      <c r="P148" s="160"/>
      <c r="Q148" s="133"/>
      <c r="R148" s="134"/>
      <c r="S148" s="134"/>
      <c r="T148" s="159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5" customHeight="1" x14ac:dyDescent="0.25">
      <c r="A149" s="117"/>
      <c r="B149" s="90" t="s">
        <v>292</v>
      </c>
      <c r="C149" s="91"/>
      <c r="D149" s="91"/>
      <c r="E149" s="90"/>
      <c r="F149" s="26">
        <f t="shared" si="56"/>
        <v>0</v>
      </c>
      <c r="G149" s="119">
        <f>F149*'Appeal Budget'!$C$9</f>
        <v>0</v>
      </c>
      <c r="H149" s="120"/>
      <c r="I149" s="121"/>
      <c r="J149" s="122"/>
      <c r="K149" s="157"/>
      <c r="L149" s="192"/>
      <c r="M149" s="158"/>
      <c r="N149" s="158"/>
      <c r="O149" s="159"/>
      <c r="P149" s="160"/>
      <c r="Q149" s="133"/>
      <c r="R149" s="134"/>
      <c r="S149" s="134"/>
      <c r="T149" s="159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15" customHeight="1" x14ac:dyDescent="0.25">
      <c r="A150" s="117"/>
      <c r="B150" s="236" t="s">
        <v>293</v>
      </c>
      <c r="C150" s="91"/>
      <c r="D150" s="91"/>
      <c r="E150" s="90"/>
      <c r="F150" s="26">
        <f t="shared" si="56"/>
        <v>0</v>
      </c>
      <c r="G150" s="119">
        <f>F150*'Appeal Budget'!$C$9</f>
        <v>0</v>
      </c>
      <c r="H150" s="120"/>
      <c r="I150" s="121"/>
      <c r="J150" s="122"/>
      <c r="K150" s="157"/>
      <c r="L150" s="192"/>
      <c r="M150" s="158"/>
      <c r="N150" s="158"/>
      <c r="O150" s="159"/>
      <c r="P150" s="160"/>
      <c r="Q150" s="133"/>
      <c r="R150" s="134"/>
      <c r="S150" s="134"/>
      <c r="T150" s="159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5" customHeight="1" x14ac:dyDescent="0.25">
      <c r="A151" s="117"/>
      <c r="B151" s="90" t="s">
        <v>294</v>
      </c>
      <c r="C151" s="91"/>
      <c r="D151" s="91"/>
      <c r="E151" s="90"/>
      <c r="F151" s="26">
        <f t="shared" si="56"/>
        <v>0</v>
      </c>
      <c r="G151" s="119">
        <f>F151*'Appeal Budget'!$C$9</f>
        <v>0</v>
      </c>
      <c r="H151" s="120"/>
      <c r="I151" s="121"/>
      <c r="J151" s="122"/>
      <c r="K151" s="157"/>
      <c r="L151" s="192"/>
      <c r="M151" s="158"/>
      <c r="N151" s="158"/>
      <c r="O151" s="159"/>
      <c r="P151" s="160"/>
      <c r="Q151" s="133"/>
      <c r="R151" s="134"/>
      <c r="S151" s="134"/>
      <c r="T151" s="159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15" customHeight="1" x14ac:dyDescent="0.25">
      <c r="A152" s="105"/>
      <c r="B152" s="106" t="s">
        <v>58</v>
      </c>
      <c r="C152" s="402"/>
      <c r="D152" s="403"/>
      <c r="E152" s="405"/>
      <c r="F152" s="107">
        <f t="shared" ref="F152:G152" si="57">SUM(F153:F156)</f>
        <v>0</v>
      </c>
      <c r="G152" s="108">
        <f t="shared" si="57"/>
        <v>0</v>
      </c>
      <c r="H152" s="184"/>
      <c r="I152" s="185"/>
      <c r="J152" s="186"/>
      <c r="K152" s="157"/>
      <c r="L152" s="192"/>
      <c r="M152" s="158"/>
      <c r="N152" s="158"/>
      <c r="O152" s="159"/>
      <c r="P152" s="160"/>
      <c r="Q152" s="133"/>
      <c r="R152" s="134"/>
      <c r="S152" s="134"/>
      <c r="T152" s="159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15" customHeight="1" x14ac:dyDescent="0.25">
      <c r="A153" s="117"/>
      <c r="B153" s="90" t="s">
        <v>295</v>
      </c>
      <c r="C153" s="91"/>
      <c r="D153" s="91"/>
      <c r="E153" s="90"/>
      <c r="F153" s="26">
        <f t="shared" ref="F153:F157" si="58">D153*E153</f>
        <v>0</v>
      </c>
      <c r="G153" s="119">
        <f>F153*'Appeal Budget'!$C$9</f>
        <v>0</v>
      </c>
      <c r="H153" s="120"/>
      <c r="I153" s="121"/>
      <c r="J153" s="122"/>
      <c r="K153" s="157"/>
      <c r="L153" s="192"/>
      <c r="M153" s="158"/>
      <c r="N153" s="158"/>
      <c r="O153" s="159"/>
      <c r="P153" s="160"/>
      <c r="Q153" s="133"/>
      <c r="R153" s="134"/>
      <c r="S153" s="134"/>
      <c r="T153" s="159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5" customHeight="1" x14ac:dyDescent="0.25">
      <c r="A154" s="117"/>
      <c r="B154" s="90" t="s">
        <v>296</v>
      </c>
      <c r="C154" s="91"/>
      <c r="D154" s="91"/>
      <c r="E154" s="90"/>
      <c r="F154" s="26">
        <f t="shared" si="58"/>
        <v>0</v>
      </c>
      <c r="G154" s="119">
        <f>F154*'Appeal Budget'!$C$9</f>
        <v>0</v>
      </c>
      <c r="H154" s="120"/>
      <c r="I154" s="121"/>
      <c r="J154" s="122"/>
      <c r="K154" s="157"/>
      <c r="L154" s="192"/>
      <c r="M154" s="158"/>
      <c r="N154" s="158"/>
      <c r="O154" s="159"/>
      <c r="P154" s="160"/>
      <c r="Q154" s="133"/>
      <c r="R154" s="134"/>
      <c r="S154" s="134"/>
      <c r="T154" s="159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5" customHeight="1" x14ac:dyDescent="0.25">
      <c r="A155" s="117"/>
      <c r="B155" s="90" t="s">
        <v>297</v>
      </c>
      <c r="C155" s="91"/>
      <c r="D155" s="91"/>
      <c r="E155" s="90"/>
      <c r="F155" s="26">
        <f t="shared" si="58"/>
        <v>0</v>
      </c>
      <c r="G155" s="119">
        <f>F155*'Appeal Budget'!$C$9</f>
        <v>0</v>
      </c>
      <c r="H155" s="120"/>
      <c r="I155" s="121"/>
      <c r="J155" s="122"/>
      <c r="K155" s="157"/>
      <c r="L155" s="192"/>
      <c r="M155" s="158"/>
      <c r="N155" s="158"/>
      <c r="O155" s="159"/>
      <c r="P155" s="160"/>
      <c r="Q155" s="133"/>
      <c r="R155" s="134"/>
      <c r="S155" s="134"/>
      <c r="T155" s="159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5" customHeight="1" x14ac:dyDescent="0.25">
      <c r="A156" s="117"/>
      <c r="B156" s="90" t="s">
        <v>298</v>
      </c>
      <c r="C156" s="91"/>
      <c r="D156" s="91"/>
      <c r="E156" s="90"/>
      <c r="F156" s="26">
        <f t="shared" si="58"/>
        <v>0</v>
      </c>
      <c r="G156" s="119">
        <f>F156*'Appeal Budget'!$C$9</f>
        <v>0</v>
      </c>
      <c r="H156" s="120"/>
      <c r="I156" s="121"/>
      <c r="J156" s="122"/>
      <c r="K156" s="157"/>
      <c r="L156" s="192"/>
      <c r="M156" s="158"/>
      <c r="N156" s="158"/>
      <c r="O156" s="159"/>
      <c r="P156" s="160"/>
      <c r="Q156" s="133"/>
      <c r="R156" s="134"/>
      <c r="S156" s="134"/>
      <c r="T156" s="159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5" customHeight="1" thickBot="1" x14ac:dyDescent="0.3">
      <c r="A157" s="117"/>
      <c r="B157" s="90" t="s">
        <v>299</v>
      </c>
      <c r="C157" s="91"/>
      <c r="D157" s="91"/>
      <c r="E157" s="90"/>
      <c r="F157" s="26">
        <f t="shared" si="58"/>
        <v>0</v>
      </c>
      <c r="G157" s="119">
        <f>F157*'Appeal Budget'!$C$9</f>
        <v>0</v>
      </c>
      <c r="H157" s="120"/>
      <c r="I157" s="121"/>
      <c r="J157" s="122"/>
      <c r="K157" s="157"/>
      <c r="L157" s="192"/>
      <c r="M157" s="158"/>
      <c r="N157" s="158"/>
      <c r="O157" s="159"/>
      <c r="P157" s="160"/>
      <c r="Q157" s="133"/>
      <c r="R157" s="134"/>
      <c r="S157" s="134"/>
      <c r="T157" s="159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5" customHeight="1" thickBot="1" x14ac:dyDescent="0.35">
      <c r="A158" s="244"/>
      <c r="B158" s="244" t="s">
        <v>300</v>
      </c>
      <c r="C158" s="244"/>
      <c r="D158" s="248"/>
      <c r="E158" s="249"/>
      <c r="F158" s="248">
        <f t="shared" ref="F158:I158" si="59">F147+F152</f>
        <v>0</v>
      </c>
      <c r="G158" s="335">
        <f t="shared" si="59"/>
        <v>0</v>
      </c>
      <c r="H158" s="354">
        <f t="shared" si="59"/>
        <v>0</v>
      </c>
      <c r="I158" s="355">
        <f t="shared" si="59"/>
        <v>0</v>
      </c>
      <c r="J158" s="353"/>
      <c r="K158" s="157"/>
      <c r="L158" s="192"/>
      <c r="M158" s="158"/>
      <c r="N158" s="158"/>
      <c r="O158" s="159"/>
      <c r="P158" s="160"/>
      <c r="Q158" s="133"/>
      <c r="R158" s="134"/>
      <c r="S158" s="134"/>
      <c r="T158" s="159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5" customHeight="1" x14ac:dyDescent="0.3">
      <c r="A159" s="232"/>
      <c r="B159" s="232"/>
      <c r="C159" s="3"/>
      <c r="D159" s="5"/>
      <c r="E159" s="6"/>
      <c r="F159" s="250" t="e">
        <f>F158/F161</f>
        <v>#DIV/0!</v>
      </c>
      <c r="G159" s="251" t="e">
        <f>(G158/G162)</f>
        <v>#DIV/0!</v>
      </c>
      <c r="H159" s="252"/>
      <c r="I159" s="253"/>
      <c r="J159" s="254"/>
      <c r="K159" s="157"/>
      <c r="L159" s="192"/>
      <c r="M159" s="158"/>
      <c r="N159" s="158"/>
      <c r="O159" s="203"/>
      <c r="P159" s="160"/>
      <c r="Q159" s="133"/>
      <c r="R159" s="134"/>
      <c r="S159" s="134"/>
      <c r="T159" s="20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3" x14ac:dyDescent="0.3">
      <c r="A160" s="7"/>
      <c r="B160" s="3"/>
      <c r="C160" s="3"/>
      <c r="D160" s="5"/>
      <c r="E160" s="6"/>
      <c r="F160" s="6"/>
      <c r="G160" s="3"/>
      <c r="H160" s="214"/>
      <c r="I160" s="3"/>
      <c r="J160" s="215"/>
      <c r="K160" s="225"/>
      <c r="L160" s="226"/>
      <c r="M160" s="227"/>
      <c r="N160" s="227"/>
      <c r="O160" s="255"/>
      <c r="P160" s="229"/>
      <c r="Q160" s="133"/>
      <c r="R160" s="134"/>
      <c r="S160" s="134"/>
      <c r="T160" s="255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0" customHeight="1" thickBot="1" x14ac:dyDescent="0.4">
      <c r="A161" s="256"/>
      <c r="B161" s="257" t="s">
        <v>301</v>
      </c>
      <c r="C161" s="258"/>
      <c r="D161" s="259"/>
      <c r="E161" s="260"/>
      <c r="F161" s="261">
        <f>F144+F158</f>
        <v>0</v>
      </c>
      <c r="G161" s="259">
        <f>G144+G158</f>
        <v>0</v>
      </c>
      <c r="H161" s="262"/>
      <c r="I161" s="263"/>
      <c r="J161" s="264"/>
      <c r="K161" s="265"/>
      <c r="L161" s="266"/>
      <c r="M161" s="267"/>
      <c r="N161" s="267"/>
      <c r="O161" s="268"/>
      <c r="P161" s="269"/>
      <c r="Q161" s="270"/>
      <c r="R161" s="271"/>
      <c r="S161" s="271"/>
      <c r="T161" s="268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13" x14ac:dyDescent="0.3">
      <c r="A162" s="7"/>
      <c r="B162" s="3"/>
      <c r="C162" s="3"/>
      <c r="D162" s="5"/>
      <c r="E162" s="6"/>
      <c r="F162" s="6"/>
      <c r="G162" s="3"/>
      <c r="H162" s="3"/>
      <c r="I162" s="3"/>
      <c r="J162" s="3"/>
      <c r="K162" s="14"/>
      <c r="L162" s="14"/>
      <c r="M162" s="14"/>
      <c r="N162" s="14"/>
      <c r="O162" s="233"/>
      <c r="P162" s="233"/>
      <c r="Q162" s="3"/>
      <c r="R162" s="3"/>
      <c r="S162" s="3"/>
      <c r="T162" s="23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3" x14ac:dyDescent="0.3">
      <c r="A163" s="7"/>
      <c r="B163" s="7" t="s">
        <v>302</v>
      </c>
      <c r="C163" s="3"/>
      <c r="D163" s="5"/>
      <c r="E163" s="6"/>
      <c r="F163" s="5">
        <f t="shared" ref="F163:G163" si="60">F161*0.03</f>
        <v>0</v>
      </c>
      <c r="G163" s="5">
        <f t="shared" si="60"/>
        <v>0</v>
      </c>
      <c r="H163" s="5"/>
      <c r="I163" s="5"/>
      <c r="J163" s="5"/>
      <c r="K163" s="5"/>
      <c r="L163" s="5"/>
      <c r="M163" s="5"/>
      <c r="N163" s="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3" x14ac:dyDescent="0.3">
      <c r="A164" s="7"/>
      <c r="B164" s="3"/>
      <c r="C164" s="3"/>
      <c r="D164" s="5"/>
      <c r="E164" s="6"/>
      <c r="F164" s="6"/>
      <c r="G164" s="3"/>
      <c r="H164" s="3"/>
      <c r="I164" s="3"/>
      <c r="J164" s="3"/>
      <c r="K164" s="5"/>
      <c r="L164" s="5"/>
      <c r="M164" s="5"/>
      <c r="N164" s="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20" customHeight="1" x14ac:dyDescent="0.35">
      <c r="A165" s="272" t="s">
        <v>303</v>
      </c>
      <c r="B165" s="273"/>
      <c r="C165" s="274"/>
      <c r="D165" s="275"/>
      <c r="E165" s="276"/>
      <c r="F165" s="277">
        <f t="shared" ref="F165:G165" si="61">F161+F163</f>
        <v>0</v>
      </c>
      <c r="G165" s="277">
        <f t="shared" si="61"/>
        <v>0</v>
      </c>
      <c r="H165" s="277"/>
      <c r="I165" s="277"/>
      <c r="J165" s="277"/>
      <c r="K165" s="278"/>
      <c r="L165" s="278"/>
      <c r="M165" s="278"/>
      <c r="N165" s="278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</row>
    <row r="166" spans="1:40" ht="12.75" customHeight="1" x14ac:dyDescent="0.3">
      <c r="A166" s="7"/>
      <c r="B166" s="3"/>
      <c r="C166" s="3"/>
      <c r="D166" s="5"/>
      <c r="E166" s="6"/>
      <c r="F166" s="6"/>
      <c r="G166" s="3"/>
      <c r="H166" s="3"/>
      <c r="I166" s="3"/>
      <c r="J166" s="3"/>
      <c r="K166" s="7"/>
      <c r="L166" s="7"/>
      <c r="M166" s="7"/>
      <c r="N166" s="7"/>
      <c r="O166" s="7"/>
      <c r="P166" s="7"/>
      <c r="Q166" s="3"/>
      <c r="R166" s="3"/>
      <c r="S166" s="3"/>
      <c r="T166" s="7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12.75" hidden="1" customHeight="1" x14ac:dyDescent="0.3">
      <c r="A167" s="280" t="s">
        <v>304</v>
      </c>
      <c r="B167" s="281"/>
      <c r="C167" s="281"/>
      <c r="D167" s="282"/>
      <c r="E167" s="283"/>
      <c r="F167" s="284">
        <f>SUM(F165-'Appeal Income'!D26)</f>
        <v>0</v>
      </c>
      <c r="G167" s="284">
        <f>SUM(G165-'Appeal Income'!E26)</f>
        <v>0</v>
      </c>
      <c r="H167" s="280"/>
      <c r="I167" s="280"/>
      <c r="J167" s="28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12.75" hidden="1" customHeight="1" x14ac:dyDescent="0.3">
      <c r="A168" s="7"/>
      <c r="B168" s="3"/>
      <c r="C168" s="3"/>
      <c r="D168" s="5"/>
      <c r="E168" s="6"/>
      <c r="F168" s="6"/>
      <c r="G168" s="3"/>
      <c r="H168" s="3"/>
      <c r="I168" s="3"/>
      <c r="J168" s="3"/>
      <c r="K168" s="7"/>
      <c r="L168" s="7"/>
      <c r="M168" s="7"/>
      <c r="N168" s="7"/>
      <c r="O168" s="7"/>
      <c r="P168" s="7"/>
      <c r="Q168" s="3"/>
      <c r="R168" s="3"/>
      <c r="S168" s="3"/>
      <c r="T168" s="7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12.75" hidden="1" customHeight="1" x14ac:dyDescent="0.3">
      <c r="A169" s="7"/>
      <c r="B169" s="3"/>
      <c r="C169" s="3"/>
      <c r="D169" s="5"/>
      <c r="E169" s="6"/>
      <c r="F169" s="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12.75" customHeight="1" x14ac:dyDescent="0.3">
      <c r="A170" s="7" t="s">
        <v>305</v>
      </c>
      <c r="B170" s="3"/>
      <c r="C170" s="3"/>
      <c r="D170" s="5"/>
      <c r="E170" s="6"/>
      <c r="F170" s="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12.75" customHeight="1" x14ac:dyDescent="0.3">
      <c r="A171" s="7"/>
      <c r="B171" s="3"/>
      <c r="C171" s="3"/>
      <c r="D171" s="5"/>
      <c r="E171" s="6"/>
      <c r="F171" s="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12.75" customHeight="1" x14ac:dyDescent="0.3">
      <c r="A172" s="7"/>
      <c r="B172" s="285" t="s">
        <v>306</v>
      </c>
      <c r="C172" s="3"/>
      <c r="D172" s="286" t="s">
        <v>307</v>
      </c>
      <c r="E172" s="6"/>
      <c r="F172" s="409" t="s">
        <v>308</v>
      </c>
      <c r="G172" s="410"/>
      <c r="H172" s="287"/>
      <c r="I172" s="287"/>
      <c r="J172" s="28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12.75" customHeight="1" x14ac:dyDescent="0.3">
      <c r="A173" s="7"/>
      <c r="B173" s="3"/>
      <c r="C173" s="3"/>
      <c r="D173" s="286"/>
      <c r="E173" s="6"/>
      <c r="F173" s="6"/>
      <c r="G173" s="3"/>
      <c r="H173" s="3"/>
      <c r="I173" s="3"/>
      <c r="J173" s="3"/>
      <c r="K173" s="287"/>
      <c r="L173" s="287"/>
      <c r="M173" s="287"/>
      <c r="N173" s="287"/>
      <c r="O173" s="287"/>
      <c r="P173" s="287"/>
      <c r="Q173" s="3"/>
      <c r="R173" s="3"/>
      <c r="S173" s="3"/>
      <c r="T173" s="287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2.75" customHeight="1" x14ac:dyDescent="0.3">
      <c r="A174" s="7"/>
      <c r="B174" s="3"/>
      <c r="C174" s="3"/>
      <c r="D174" s="5"/>
      <c r="E174" s="6"/>
      <c r="F174" s="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2.75" customHeight="1" x14ac:dyDescent="0.3">
      <c r="A175" s="7"/>
      <c r="B175" s="3"/>
      <c r="C175" s="3"/>
      <c r="D175" s="5"/>
      <c r="E175" s="6"/>
      <c r="F175" s="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2.75" customHeight="1" x14ac:dyDescent="0.3">
      <c r="A176" s="7"/>
      <c r="B176" s="3"/>
      <c r="C176" s="3"/>
      <c r="D176" s="5"/>
      <c r="E176" s="6"/>
      <c r="F176" s="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12.75" customHeight="1" x14ac:dyDescent="0.3">
      <c r="A177" s="7"/>
      <c r="B177" s="3"/>
      <c r="C177" s="3"/>
      <c r="D177" s="5"/>
      <c r="E177" s="6"/>
      <c r="F177" s="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12.75" customHeight="1" x14ac:dyDescent="0.3">
      <c r="A178" s="7"/>
      <c r="B178" s="3"/>
      <c r="C178" s="3"/>
      <c r="D178" s="5"/>
      <c r="E178" s="6"/>
      <c r="F178" s="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12.75" customHeight="1" x14ac:dyDescent="0.3">
      <c r="A179" s="7"/>
      <c r="B179" s="3"/>
      <c r="C179" s="3"/>
      <c r="D179" s="5"/>
      <c r="E179" s="6"/>
      <c r="F179" s="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12.75" customHeight="1" x14ac:dyDescent="0.3">
      <c r="A180" s="7"/>
      <c r="B180" s="3"/>
      <c r="C180" s="3"/>
      <c r="D180" s="5"/>
      <c r="E180" s="6"/>
      <c r="F180" s="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12.75" customHeight="1" x14ac:dyDescent="0.3">
      <c r="A181" s="7"/>
      <c r="B181" s="3"/>
      <c r="C181" s="3"/>
      <c r="D181" s="5"/>
      <c r="E181" s="6"/>
      <c r="F181" s="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12.75" customHeight="1" x14ac:dyDescent="0.3">
      <c r="A182" s="7"/>
      <c r="B182" s="3"/>
      <c r="C182" s="3"/>
      <c r="D182" s="5"/>
      <c r="E182" s="6"/>
      <c r="F182" s="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12.75" customHeight="1" x14ac:dyDescent="0.3">
      <c r="A183" s="7"/>
      <c r="B183" s="3"/>
      <c r="C183" s="3"/>
      <c r="D183" s="5"/>
      <c r="E183" s="6"/>
      <c r="F183" s="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12.75" customHeight="1" x14ac:dyDescent="0.3">
      <c r="A184" s="7"/>
      <c r="B184" s="3"/>
      <c r="C184" s="3"/>
      <c r="D184" s="5"/>
      <c r="E184" s="6"/>
      <c r="F184" s="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12.75" customHeight="1" x14ac:dyDescent="0.3">
      <c r="A185" s="7"/>
      <c r="B185" s="3"/>
      <c r="C185" s="3"/>
      <c r="D185" s="5"/>
      <c r="E185" s="6"/>
      <c r="F185" s="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12.75" customHeight="1" x14ac:dyDescent="0.3">
      <c r="A186" s="7"/>
      <c r="B186" s="3"/>
      <c r="C186" s="3"/>
      <c r="D186" s="5"/>
      <c r="E186" s="6"/>
      <c r="F186" s="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12.75" customHeight="1" x14ac:dyDescent="0.3">
      <c r="A187" s="7"/>
      <c r="B187" s="3"/>
      <c r="C187" s="3"/>
      <c r="D187" s="5"/>
      <c r="E187" s="6"/>
      <c r="F187" s="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12.75" customHeight="1" x14ac:dyDescent="0.3">
      <c r="A188" s="7"/>
      <c r="B188" s="3"/>
      <c r="C188" s="3"/>
      <c r="D188" s="5"/>
      <c r="E188" s="6"/>
      <c r="F188" s="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12.75" customHeight="1" x14ac:dyDescent="0.3">
      <c r="A189" s="7"/>
      <c r="B189" s="3"/>
      <c r="C189" s="3"/>
      <c r="D189" s="5"/>
      <c r="E189" s="6"/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2.75" customHeight="1" x14ac:dyDescent="0.3">
      <c r="A190" s="7"/>
      <c r="B190" s="3"/>
      <c r="C190" s="3"/>
      <c r="D190" s="5"/>
      <c r="E190" s="6"/>
      <c r="F190" s="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2.75" customHeight="1" x14ac:dyDescent="0.3">
      <c r="A191" s="7"/>
      <c r="B191" s="3"/>
      <c r="C191" s="3"/>
      <c r="D191" s="5"/>
      <c r="E191" s="6"/>
      <c r="F191" s="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2.75" customHeight="1" x14ac:dyDescent="0.3">
      <c r="A192" s="7"/>
      <c r="B192" s="3"/>
      <c r="C192" s="3"/>
      <c r="D192" s="5"/>
      <c r="E192" s="6"/>
      <c r="F192" s="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2.75" customHeight="1" x14ac:dyDescent="0.3">
      <c r="A193" s="7"/>
      <c r="B193" s="3"/>
      <c r="C193" s="3"/>
      <c r="D193" s="5"/>
      <c r="E193" s="6"/>
      <c r="F193" s="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2.75" customHeight="1" x14ac:dyDescent="0.3">
      <c r="A194" s="7"/>
      <c r="B194" s="3"/>
      <c r="C194" s="3"/>
      <c r="D194" s="5"/>
      <c r="E194" s="6"/>
      <c r="F194" s="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2.75" customHeight="1" x14ac:dyDescent="0.3">
      <c r="A195" s="7"/>
      <c r="B195" s="3"/>
      <c r="C195" s="3"/>
      <c r="D195" s="5"/>
      <c r="E195" s="6"/>
      <c r="F195" s="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2.75" customHeight="1" x14ac:dyDescent="0.3">
      <c r="A196" s="7"/>
      <c r="B196" s="3"/>
      <c r="C196" s="3"/>
      <c r="D196" s="5"/>
      <c r="E196" s="6"/>
      <c r="F196" s="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2.75" customHeight="1" x14ac:dyDescent="0.3">
      <c r="A197" s="7"/>
      <c r="B197" s="3"/>
      <c r="C197" s="3"/>
      <c r="D197" s="5"/>
      <c r="E197" s="6"/>
      <c r="F197" s="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2.75" customHeight="1" x14ac:dyDescent="0.3">
      <c r="A198" s="7"/>
      <c r="B198" s="3"/>
      <c r="C198" s="3"/>
      <c r="D198" s="5"/>
      <c r="E198" s="6"/>
      <c r="F198" s="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2.75" customHeight="1" x14ac:dyDescent="0.3">
      <c r="A199" s="7"/>
      <c r="B199" s="3"/>
      <c r="C199" s="3"/>
      <c r="D199" s="5"/>
      <c r="E199" s="6"/>
      <c r="F199" s="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12.75" customHeight="1" x14ac:dyDescent="0.3">
      <c r="A200" s="7"/>
      <c r="B200" s="3"/>
      <c r="C200" s="3"/>
      <c r="D200" s="5"/>
      <c r="E200" s="6"/>
      <c r="F200" s="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2.75" customHeight="1" x14ac:dyDescent="0.3">
      <c r="A201" s="7"/>
      <c r="B201" s="3"/>
      <c r="C201" s="3"/>
      <c r="D201" s="5"/>
      <c r="E201" s="6"/>
      <c r="F201" s="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2.75" customHeight="1" x14ac:dyDescent="0.3">
      <c r="A202" s="7"/>
      <c r="B202" s="3"/>
      <c r="C202" s="3"/>
      <c r="D202" s="5"/>
      <c r="E202" s="6"/>
      <c r="F202" s="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2.75" customHeight="1" x14ac:dyDescent="0.3">
      <c r="A203" s="7"/>
      <c r="B203" s="3"/>
      <c r="C203" s="3"/>
      <c r="D203" s="5"/>
      <c r="E203" s="6"/>
      <c r="F203" s="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2.75" customHeight="1" x14ac:dyDescent="0.3">
      <c r="A204" s="7"/>
      <c r="B204" s="3"/>
      <c r="C204" s="3"/>
      <c r="D204" s="5"/>
      <c r="E204" s="6"/>
      <c r="F204" s="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2.75" customHeight="1" x14ac:dyDescent="0.3">
      <c r="A205" s="7"/>
      <c r="B205" s="3"/>
      <c r="C205" s="3"/>
      <c r="D205" s="5"/>
      <c r="E205" s="6"/>
      <c r="F205" s="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12.75" customHeight="1" x14ac:dyDescent="0.3">
      <c r="A206" s="7"/>
      <c r="B206" s="3"/>
      <c r="C206" s="3"/>
      <c r="D206" s="5"/>
      <c r="E206" s="6"/>
      <c r="F206" s="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12.75" customHeight="1" x14ac:dyDescent="0.3">
      <c r="A207" s="7"/>
      <c r="B207" s="3"/>
      <c r="C207" s="3"/>
      <c r="D207" s="5"/>
      <c r="E207" s="6"/>
      <c r="F207" s="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12.75" customHeight="1" x14ac:dyDescent="0.3">
      <c r="A208" s="7"/>
      <c r="B208" s="3"/>
      <c r="C208" s="3"/>
      <c r="D208" s="5"/>
      <c r="E208" s="6"/>
      <c r="F208" s="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12.75" customHeight="1" x14ac:dyDescent="0.3">
      <c r="A209" s="7"/>
      <c r="B209" s="3"/>
      <c r="C209" s="3"/>
      <c r="D209" s="5"/>
      <c r="E209" s="6"/>
      <c r="F209" s="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12.75" customHeight="1" x14ac:dyDescent="0.3">
      <c r="A210" s="7"/>
      <c r="B210" s="3"/>
      <c r="C210" s="3"/>
      <c r="D210" s="5"/>
      <c r="E210" s="6"/>
      <c r="F210" s="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12.75" customHeight="1" x14ac:dyDescent="0.3">
      <c r="A211" s="7"/>
      <c r="B211" s="3"/>
      <c r="C211" s="3"/>
      <c r="D211" s="5"/>
      <c r="E211" s="6"/>
      <c r="F211" s="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12.75" customHeight="1" x14ac:dyDescent="0.3">
      <c r="A212" s="7"/>
      <c r="B212" s="3"/>
      <c r="C212" s="3"/>
      <c r="D212" s="5"/>
      <c r="E212" s="6"/>
      <c r="F212" s="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12.75" customHeight="1" x14ac:dyDescent="0.3">
      <c r="A213" s="7"/>
      <c r="B213" s="3"/>
      <c r="C213" s="3"/>
      <c r="D213" s="5"/>
      <c r="E213" s="6"/>
      <c r="F213" s="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12.75" customHeight="1" x14ac:dyDescent="0.3">
      <c r="A214" s="7"/>
      <c r="B214" s="3"/>
      <c r="C214" s="3"/>
      <c r="D214" s="5"/>
      <c r="E214" s="6"/>
      <c r="F214" s="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12.75" customHeight="1" x14ac:dyDescent="0.3">
      <c r="A215" s="7"/>
      <c r="B215" s="3"/>
      <c r="C215" s="3"/>
      <c r="D215" s="5"/>
      <c r="E215" s="6"/>
      <c r="F215" s="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2.75" customHeight="1" x14ac:dyDescent="0.3">
      <c r="A216" s="7"/>
      <c r="B216" s="3"/>
      <c r="C216" s="3"/>
      <c r="D216" s="5"/>
      <c r="E216" s="6"/>
      <c r="F216" s="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12.75" customHeight="1" x14ac:dyDescent="0.3">
      <c r="A217" s="7"/>
      <c r="B217" s="3"/>
      <c r="C217" s="3"/>
      <c r="D217" s="5"/>
      <c r="E217" s="6"/>
      <c r="F217" s="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12.75" customHeight="1" x14ac:dyDescent="0.3">
      <c r="A218" s="7"/>
      <c r="B218" s="3"/>
      <c r="C218" s="3"/>
      <c r="D218" s="5"/>
      <c r="E218" s="6"/>
      <c r="F218" s="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12.75" customHeight="1" x14ac:dyDescent="0.3">
      <c r="A219" s="7"/>
      <c r="B219" s="3"/>
      <c r="C219" s="3"/>
      <c r="D219" s="5"/>
      <c r="E219" s="6"/>
      <c r="F219" s="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12.75" customHeight="1" x14ac:dyDescent="0.3">
      <c r="A220" s="7"/>
      <c r="B220" s="3"/>
      <c r="C220" s="3"/>
      <c r="D220" s="5"/>
      <c r="E220" s="6"/>
      <c r="F220" s="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12.75" customHeight="1" x14ac:dyDescent="0.3">
      <c r="A221" s="7"/>
      <c r="B221" s="3"/>
      <c r="C221" s="3"/>
      <c r="D221" s="5"/>
      <c r="E221" s="6"/>
      <c r="F221" s="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12.75" customHeight="1" x14ac:dyDescent="0.3">
      <c r="A222" s="7"/>
      <c r="B222" s="3"/>
      <c r="C222" s="3"/>
      <c r="D222" s="5"/>
      <c r="E222" s="6"/>
      <c r="F222" s="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t="12.75" customHeight="1" x14ac:dyDescent="0.3">
      <c r="A223" s="7"/>
      <c r="B223" s="3"/>
      <c r="C223" s="3"/>
      <c r="D223" s="5"/>
      <c r="E223" s="6"/>
      <c r="F223" s="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12.75" customHeight="1" x14ac:dyDescent="0.3">
      <c r="A224" s="7"/>
      <c r="B224" s="3"/>
      <c r="C224" s="3"/>
      <c r="D224" s="5"/>
      <c r="E224" s="6"/>
      <c r="F224" s="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12.75" customHeight="1" x14ac:dyDescent="0.3">
      <c r="A225" s="7"/>
      <c r="B225" s="3"/>
      <c r="C225" s="3"/>
      <c r="D225" s="5"/>
      <c r="E225" s="6"/>
      <c r="F225" s="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12.75" customHeight="1" x14ac:dyDescent="0.3">
      <c r="A226" s="7"/>
      <c r="B226" s="3"/>
      <c r="C226" s="3"/>
      <c r="D226" s="5"/>
      <c r="E226" s="6"/>
      <c r="F226" s="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12.75" customHeight="1" x14ac:dyDescent="0.3">
      <c r="A227" s="7"/>
      <c r="B227" s="3"/>
      <c r="C227" s="3"/>
      <c r="D227" s="5"/>
      <c r="E227" s="6"/>
      <c r="F227" s="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t="12.75" customHeight="1" x14ac:dyDescent="0.3">
      <c r="A228" s="7"/>
      <c r="B228" s="3"/>
      <c r="C228" s="3"/>
      <c r="D228" s="5"/>
      <c r="E228" s="6"/>
      <c r="F228" s="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2.75" customHeight="1" x14ac:dyDescent="0.3">
      <c r="A229" s="7"/>
      <c r="B229" s="3"/>
      <c r="C229" s="3"/>
      <c r="D229" s="5"/>
      <c r="E229" s="6"/>
      <c r="F229" s="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2.75" customHeight="1" x14ac:dyDescent="0.3">
      <c r="A230" s="7"/>
      <c r="B230" s="3"/>
      <c r="C230" s="3"/>
      <c r="D230" s="5"/>
      <c r="E230" s="6"/>
      <c r="F230" s="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2.75" customHeight="1" x14ac:dyDescent="0.3">
      <c r="A231" s="7"/>
      <c r="B231" s="3"/>
      <c r="C231" s="3"/>
      <c r="D231" s="5"/>
      <c r="E231" s="6"/>
      <c r="F231" s="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2.75" customHeight="1" x14ac:dyDescent="0.3">
      <c r="A232" s="7"/>
      <c r="B232" s="3"/>
      <c r="C232" s="3"/>
      <c r="D232" s="5"/>
      <c r="E232" s="6"/>
      <c r="F232" s="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2.75" customHeight="1" x14ac:dyDescent="0.3">
      <c r="A233" s="7"/>
      <c r="B233" s="3"/>
      <c r="C233" s="3"/>
      <c r="D233" s="5"/>
      <c r="E233" s="6"/>
      <c r="F233" s="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2.75" customHeight="1" x14ac:dyDescent="0.3">
      <c r="A234" s="7"/>
      <c r="B234" s="3"/>
      <c r="C234" s="3"/>
      <c r="D234" s="5"/>
      <c r="E234" s="6"/>
      <c r="F234" s="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2.75" customHeight="1" x14ac:dyDescent="0.3">
      <c r="A235" s="7"/>
      <c r="B235" s="3"/>
      <c r="C235" s="3"/>
      <c r="D235" s="5"/>
      <c r="E235" s="6"/>
      <c r="F235" s="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2.75" customHeight="1" x14ac:dyDescent="0.3">
      <c r="A236" s="7"/>
      <c r="B236" s="3"/>
      <c r="C236" s="3"/>
      <c r="D236" s="5"/>
      <c r="E236" s="6"/>
      <c r="F236" s="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2.75" customHeight="1" x14ac:dyDescent="0.3">
      <c r="A237" s="7"/>
      <c r="B237" s="3"/>
      <c r="C237" s="3"/>
      <c r="D237" s="5"/>
      <c r="E237" s="6"/>
      <c r="F237" s="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2.75" customHeight="1" x14ac:dyDescent="0.3">
      <c r="A238" s="7"/>
      <c r="B238" s="3"/>
      <c r="C238" s="3"/>
      <c r="D238" s="5"/>
      <c r="E238" s="6"/>
      <c r="F238" s="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2.75" customHeight="1" x14ac:dyDescent="0.3">
      <c r="A239" s="7"/>
      <c r="B239" s="3"/>
      <c r="C239" s="3"/>
      <c r="D239" s="5"/>
      <c r="E239" s="6"/>
      <c r="F239" s="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t="12.75" customHeight="1" x14ac:dyDescent="0.3">
      <c r="A240" s="7"/>
      <c r="B240" s="3"/>
      <c r="C240" s="3"/>
      <c r="D240" s="5"/>
      <c r="E240" s="6"/>
      <c r="F240" s="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2.75" customHeight="1" x14ac:dyDescent="0.3">
      <c r="A241" s="7"/>
      <c r="B241" s="3"/>
      <c r="C241" s="3"/>
      <c r="D241" s="5"/>
      <c r="E241" s="6"/>
      <c r="F241" s="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t="12.75" customHeight="1" x14ac:dyDescent="0.3">
      <c r="A242" s="7"/>
      <c r="B242" s="3"/>
      <c r="C242" s="3"/>
      <c r="D242" s="5"/>
      <c r="E242" s="6"/>
      <c r="F242" s="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2.75" customHeight="1" x14ac:dyDescent="0.3">
      <c r="A243" s="7"/>
      <c r="B243" s="3"/>
      <c r="C243" s="3"/>
      <c r="D243" s="5"/>
      <c r="E243" s="6"/>
      <c r="F243" s="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2.75" customHeight="1" x14ac:dyDescent="0.3">
      <c r="A244" s="7"/>
      <c r="B244" s="3"/>
      <c r="C244" s="3"/>
      <c r="D244" s="5"/>
      <c r="E244" s="6"/>
      <c r="F244" s="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2.75" customHeight="1" x14ac:dyDescent="0.3">
      <c r="A245" s="7"/>
      <c r="B245" s="3"/>
      <c r="C245" s="3"/>
      <c r="D245" s="5"/>
      <c r="E245" s="6"/>
      <c r="F245" s="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2.75" customHeight="1" x14ac:dyDescent="0.3">
      <c r="A246" s="7"/>
      <c r="B246" s="3"/>
      <c r="C246" s="3"/>
      <c r="D246" s="5"/>
      <c r="E246" s="6"/>
      <c r="F246" s="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2.75" customHeight="1" x14ac:dyDescent="0.3">
      <c r="A247" s="7"/>
      <c r="B247" s="3"/>
      <c r="C247" s="3"/>
      <c r="D247" s="5"/>
      <c r="E247" s="6"/>
      <c r="F247" s="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2.75" customHeight="1" x14ac:dyDescent="0.3">
      <c r="A248" s="7"/>
      <c r="B248" s="3"/>
      <c r="C248" s="3"/>
      <c r="D248" s="5"/>
      <c r="E248" s="6"/>
      <c r="F248" s="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2.75" customHeight="1" x14ac:dyDescent="0.3">
      <c r="A249" s="7"/>
      <c r="B249" s="3"/>
      <c r="C249" s="3"/>
      <c r="D249" s="5"/>
      <c r="E249" s="6"/>
      <c r="F249" s="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2.75" customHeight="1" x14ac:dyDescent="0.3">
      <c r="A250" s="7"/>
      <c r="B250" s="3"/>
      <c r="C250" s="3"/>
      <c r="D250" s="5"/>
      <c r="E250" s="6"/>
      <c r="F250" s="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2.75" customHeight="1" x14ac:dyDescent="0.3">
      <c r="A251" s="7"/>
      <c r="B251" s="3"/>
      <c r="C251" s="3"/>
      <c r="D251" s="5"/>
      <c r="E251" s="6"/>
      <c r="F251" s="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2.75" customHeight="1" x14ac:dyDescent="0.3">
      <c r="A252" s="7"/>
      <c r="B252" s="3"/>
      <c r="C252" s="3"/>
      <c r="D252" s="5"/>
      <c r="E252" s="6"/>
      <c r="F252" s="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2.75" customHeight="1" x14ac:dyDescent="0.3">
      <c r="A253" s="7"/>
      <c r="B253" s="3"/>
      <c r="C253" s="3"/>
      <c r="D253" s="5"/>
      <c r="E253" s="6"/>
      <c r="F253" s="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2.75" customHeight="1" x14ac:dyDescent="0.3">
      <c r="A254" s="7"/>
      <c r="B254" s="3"/>
      <c r="C254" s="3"/>
      <c r="D254" s="5"/>
      <c r="E254" s="6"/>
      <c r="F254" s="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2.75" customHeight="1" x14ac:dyDescent="0.3">
      <c r="A255" s="7"/>
      <c r="B255" s="3"/>
      <c r="C255" s="3"/>
      <c r="D255" s="5"/>
      <c r="E255" s="6"/>
      <c r="F255" s="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2.75" customHeight="1" x14ac:dyDescent="0.3">
      <c r="A256" s="7"/>
      <c r="B256" s="3"/>
      <c r="C256" s="3"/>
      <c r="D256" s="5"/>
      <c r="E256" s="6"/>
      <c r="F256" s="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2.75" customHeight="1" x14ac:dyDescent="0.3">
      <c r="A257" s="7"/>
      <c r="B257" s="3"/>
      <c r="C257" s="3"/>
      <c r="D257" s="5"/>
      <c r="E257" s="6"/>
      <c r="F257" s="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2.75" customHeight="1" x14ac:dyDescent="0.3">
      <c r="A258" s="7"/>
      <c r="B258" s="3"/>
      <c r="C258" s="3"/>
      <c r="D258" s="5"/>
      <c r="E258" s="6"/>
      <c r="F258" s="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2.75" customHeight="1" x14ac:dyDescent="0.3">
      <c r="A259" s="7"/>
      <c r="B259" s="3"/>
      <c r="C259" s="3"/>
      <c r="D259" s="5"/>
      <c r="E259" s="6"/>
      <c r="F259" s="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2.75" customHeight="1" x14ac:dyDescent="0.3">
      <c r="A260" s="7"/>
      <c r="B260" s="3"/>
      <c r="C260" s="3"/>
      <c r="D260" s="5"/>
      <c r="E260" s="6"/>
      <c r="F260" s="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2.75" customHeight="1" x14ac:dyDescent="0.3">
      <c r="A261" s="7"/>
      <c r="B261" s="3"/>
      <c r="C261" s="3"/>
      <c r="D261" s="5"/>
      <c r="E261" s="6"/>
      <c r="F261" s="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2.75" customHeight="1" x14ac:dyDescent="0.3">
      <c r="A262" s="7"/>
      <c r="B262" s="3"/>
      <c r="C262" s="3"/>
      <c r="D262" s="5"/>
      <c r="E262" s="6"/>
      <c r="F262" s="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2.75" customHeight="1" x14ac:dyDescent="0.3">
      <c r="A263" s="7"/>
      <c r="B263" s="3"/>
      <c r="C263" s="3"/>
      <c r="D263" s="5"/>
      <c r="E263" s="6"/>
      <c r="F263" s="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2.75" customHeight="1" x14ac:dyDescent="0.3">
      <c r="A264" s="7"/>
      <c r="B264" s="3"/>
      <c r="C264" s="3"/>
      <c r="D264" s="5"/>
      <c r="E264" s="6"/>
      <c r="F264" s="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2.75" customHeight="1" x14ac:dyDescent="0.3">
      <c r="A265" s="7"/>
      <c r="B265" s="3"/>
      <c r="C265" s="3"/>
      <c r="D265" s="5"/>
      <c r="E265" s="6"/>
      <c r="F265" s="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2.75" customHeight="1" x14ac:dyDescent="0.3">
      <c r="A266" s="7"/>
      <c r="B266" s="3"/>
      <c r="C266" s="3"/>
      <c r="D266" s="5"/>
      <c r="E266" s="6"/>
      <c r="F266" s="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2.75" customHeight="1" x14ac:dyDescent="0.3">
      <c r="A267" s="7"/>
      <c r="B267" s="3"/>
      <c r="C267" s="3"/>
      <c r="D267" s="5"/>
      <c r="E267" s="6"/>
      <c r="F267" s="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2.75" customHeight="1" x14ac:dyDescent="0.3">
      <c r="A268" s="7"/>
      <c r="B268" s="3"/>
      <c r="C268" s="3"/>
      <c r="D268" s="5"/>
      <c r="E268" s="6"/>
      <c r="F268" s="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2.75" customHeight="1" x14ac:dyDescent="0.3">
      <c r="A269" s="7"/>
      <c r="B269" s="3"/>
      <c r="C269" s="3"/>
      <c r="D269" s="5"/>
      <c r="E269" s="6"/>
      <c r="F269" s="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2.75" customHeight="1" x14ac:dyDescent="0.3">
      <c r="A270" s="7"/>
      <c r="B270" s="3"/>
      <c r="C270" s="3"/>
      <c r="D270" s="5"/>
      <c r="E270" s="6"/>
      <c r="F270" s="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2.75" customHeight="1" x14ac:dyDescent="0.3">
      <c r="A271" s="7"/>
      <c r="B271" s="3"/>
      <c r="C271" s="3"/>
      <c r="D271" s="5"/>
      <c r="E271" s="6"/>
      <c r="F271" s="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2.75" customHeight="1" x14ac:dyDescent="0.3">
      <c r="A272" s="7"/>
      <c r="B272" s="3"/>
      <c r="C272" s="3"/>
      <c r="D272" s="5"/>
      <c r="E272" s="6"/>
      <c r="F272" s="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2.75" customHeight="1" x14ac:dyDescent="0.3">
      <c r="A273" s="7"/>
      <c r="B273" s="3"/>
      <c r="C273" s="3"/>
      <c r="D273" s="5"/>
      <c r="E273" s="6"/>
      <c r="F273" s="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2.75" customHeight="1" x14ac:dyDescent="0.3">
      <c r="A274" s="7"/>
      <c r="B274" s="3"/>
      <c r="C274" s="3"/>
      <c r="D274" s="5"/>
      <c r="E274" s="6"/>
      <c r="F274" s="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2.75" customHeight="1" x14ac:dyDescent="0.3">
      <c r="A275" s="7"/>
      <c r="B275" s="3"/>
      <c r="C275" s="3"/>
      <c r="D275" s="5"/>
      <c r="E275" s="6"/>
      <c r="F275" s="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2.75" customHeight="1" x14ac:dyDescent="0.3">
      <c r="A276" s="7"/>
      <c r="B276" s="3"/>
      <c r="C276" s="3"/>
      <c r="D276" s="5"/>
      <c r="E276" s="6"/>
      <c r="F276" s="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2.75" customHeight="1" x14ac:dyDescent="0.3">
      <c r="A277" s="7"/>
      <c r="B277" s="3"/>
      <c r="C277" s="3"/>
      <c r="D277" s="5"/>
      <c r="E277" s="6"/>
      <c r="F277" s="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2.75" customHeight="1" x14ac:dyDescent="0.3">
      <c r="A278" s="7"/>
      <c r="B278" s="3"/>
      <c r="C278" s="3"/>
      <c r="D278" s="5"/>
      <c r="E278" s="6"/>
      <c r="F278" s="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2.75" customHeight="1" x14ac:dyDescent="0.3">
      <c r="A279" s="7"/>
      <c r="B279" s="3"/>
      <c r="C279" s="3"/>
      <c r="D279" s="5"/>
      <c r="E279" s="6"/>
      <c r="F279" s="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2.75" customHeight="1" x14ac:dyDescent="0.3">
      <c r="A280" s="7"/>
      <c r="B280" s="3"/>
      <c r="C280" s="3"/>
      <c r="D280" s="5"/>
      <c r="E280" s="6"/>
      <c r="F280" s="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2.75" customHeight="1" x14ac:dyDescent="0.3">
      <c r="A281" s="7"/>
      <c r="B281" s="3"/>
      <c r="C281" s="3"/>
      <c r="D281" s="5"/>
      <c r="E281" s="6"/>
      <c r="F281" s="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2.75" customHeight="1" x14ac:dyDescent="0.3">
      <c r="A282" s="7"/>
      <c r="B282" s="3"/>
      <c r="C282" s="3"/>
      <c r="D282" s="5"/>
      <c r="E282" s="6"/>
      <c r="F282" s="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2.75" customHeight="1" x14ac:dyDescent="0.3">
      <c r="A283" s="7"/>
      <c r="B283" s="3"/>
      <c r="C283" s="3"/>
      <c r="D283" s="5"/>
      <c r="E283" s="6"/>
      <c r="F283" s="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2.75" customHeight="1" x14ac:dyDescent="0.3">
      <c r="A284" s="7"/>
      <c r="B284" s="3"/>
      <c r="C284" s="3"/>
      <c r="D284" s="5"/>
      <c r="E284" s="6"/>
      <c r="F284" s="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2.75" customHeight="1" x14ac:dyDescent="0.3">
      <c r="A285" s="7"/>
      <c r="B285" s="3"/>
      <c r="C285" s="3"/>
      <c r="D285" s="5"/>
      <c r="E285" s="6"/>
      <c r="F285" s="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2.75" customHeight="1" x14ac:dyDescent="0.3">
      <c r="A286" s="7"/>
      <c r="B286" s="3"/>
      <c r="C286" s="3"/>
      <c r="D286" s="5"/>
      <c r="E286" s="6"/>
      <c r="F286" s="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2.75" customHeight="1" x14ac:dyDescent="0.3">
      <c r="A287" s="7"/>
      <c r="B287" s="3"/>
      <c r="C287" s="3"/>
      <c r="D287" s="5"/>
      <c r="E287" s="6"/>
      <c r="F287" s="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2.75" customHeight="1" x14ac:dyDescent="0.3">
      <c r="A288" s="7"/>
      <c r="B288" s="3"/>
      <c r="C288" s="3"/>
      <c r="D288" s="5"/>
      <c r="E288" s="6"/>
      <c r="F288" s="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2.75" customHeight="1" x14ac:dyDescent="0.3">
      <c r="A289" s="7"/>
      <c r="B289" s="3"/>
      <c r="C289" s="3"/>
      <c r="D289" s="5"/>
      <c r="E289" s="6"/>
      <c r="F289" s="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2.75" customHeight="1" x14ac:dyDescent="0.3">
      <c r="A290" s="7"/>
      <c r="B290" s="3"/>
      <c r="C290" s="3"/>
      <c r="D290" s="5"/>
      <c r="E290" s="6"/>
      <c r="F290" s="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2.75" customHeight="1" x14ac:dyDescent="0.3">
      <c r="A291" s="7"/>
      <c r="B291" s="3"/>
      <c r="C291" s="3"/>
      <c r="D291" s="5"/>
      <c r="E291" s="6"/>
      <c r="F291" s="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2.75" customHeight="1" x14ac:dyDescent="0.3">
      <c r="A292" s="7"/>
      <c r="B292" s="3"/>
      <c r="C292" s="3"/>
      <c r="D292" s="5"/>
      <c r="E292" s="6"/>
      <c r="F292" s="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2.75" customHeight="1" x14ac:dyDescent="0.3">
      <c r="A293" s="7"/>
      <c r="B293" s="3"/>
      <c r="C293" s="3"/>
      <c r="D293" s="5"/>
      <c r="E293" s="6"/>
      <c r="F293" s="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2.75" customHeight="1" x14ac:dyDescent="0.3">
      <c r="A294" s="7"/>
      <c r="B294" s="3"/>
      <c r="C294" s="3"/>
      <c r="D294" s="5"/>
      <c r="E294" s="6"/>
      <c r="F294" s="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2.75" customHeight="1" x14ac:dyDescent="0.3">
      <c r="A295" s="7"/>
      <c r="B295" s="3"/>
      <c r="C295" s="3"/>
      <c r="D295" s="5"/>
      <c r="E295" s="6"/>
      <c r="F295" s="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2.75" customHeight="1" x14ac:dyDescent="0.3">
      <c r="A296" s="7"/>
      <c r="B296" s="3"/>
      <c r="C296" s="3"/>
      <c r="D296" s="5"/>
      <c r="E296" s="6"/>
      <c r="F296" s="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2.75" customHeight="1" x14ac:dyDescent="0.3">
      <c r="A297" s="7"/>
      <c r="B297" s="3"/>
      <c r="C297" s="3"/>
      <c r="D297" s="5"/>
      <c r="E297" s="6"/>
      <c r="F297" s="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2.75" customHeight="1" x14ac:dyDescent="0.3">
      <c r="A298" s="7"/>
      <c r="B298" s="3"/>
      <c r="C298" s="3"/>
      <c r="D298" s="5"/>
      <c r="E298" s="6"/>
      <c r="F298" s="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2.75" customHeight="1" x14ac:dyDescent="0.3">
      <c r="A299" s="7"/>
      <c r="B299" s="3"/>
      <c r="C299" s="3"/>
      <c r="D299" s="5"/>
      <c r="E299" s="6"/>
      <c r="F299" s="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2.75" customHeight="1" x14ac:dyDescent="0.3">
      <c r="A300" s="7"/>
      <c r="B300" s="3"/>
      <c r="C300" s="3"/>
      <c r="D300" s="5"/>
      <c r="E300" s="6"/>
      <c r="F300" s="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2.75" customHeight="1" x14ac:dyDescent="0.3">
      <c r="A301" s="7"/>
      <c r="B301" s="3"/>
      <c r="C301" s="3"/>
      <c r="D301" s="5"/>
      <c r="E301" s="6"/>
      <c r="F301" s="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2.75" customHeight="1" x14ac:dyDescent="0.3">
      <c r="A302" s="7"/>
      <c r="B302" s="3"/>
      <c r="C302" s="3"/>
      <c r="D302" s="5"/>
      <c r="E302" s="6"/>
      <c r="F302" s="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2.75" customHeight="1" x14ac:dyDescent="0.3">
      <c r="A303" s="7"/>
      <c r="B303" s="3"/>
      <c r="C303" s="3"/>
      <c r="D303" s="5"/>
      <c r="E303" s="6"/>
      <c r="F303" s="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2.75" customHeight="1" x14ac:dyDescent="0.3">
      <c r="A304" s="7"/>
      <c r="B304" s="3"/>
      <c r="C304" s="3"/>
      <c r="D304" s="5"/>
      <c r="E304" s="6"/>
      <c r="F304" s="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2.75" customHeight="1" x14ac:dyDescent="0.3">
      <c r="A305" s="7"/>
      <c r="B305" s="3"/>
      <c r="C305" s="3"/>
      <c r="D305" s="5"/>
      <c r="E305" s="6"/>
      <c r="F305" s="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2.75" customHeight="1" x14ac:dyDescent="0.3">
      <c r="A306" s="7"/>
      <c r="B306" s="3"/>
      <c r="C306" s="3"/>
      <c r="D306" s="5"/>
      <c r="E306" s="6"/>
      <c r="F306" s="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2.75" customHeight="1" x14ac:dyDescent="0.3">
      <c r="A307" s="7"/>
      <c r="B307" s="3"/>
      <c r="C307" s="3"/>
      <c r="D307" s="5"/>
      <c r="E307" s="6"/>
      <c r="F307" s="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2.75" customHeight="1" x14ac:dyDescent="0.3">
      <c r="A308" s="7"/>
      <c r="B308" s="3"/>
      <c r="C308" s="3"/>
      <c r="D308" s="5"/>
      <c r="E308" s="6"/>
      <c r="F308" s="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2.75" customHeight="1" x14ac:dyDescent="0.3">
      <c r="A309" s="7"/>
      <c r="B309" s="3"/>
      <c r="C309" s="3"/>
      <c r="D309" s="5"/>
      <c r="E309" s="6"/>
      <c r="F309" s="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2.75" customHeight="1" x14ac:dyDescent="0.3">
      <c r="A310" s="7"/>
      <c r="B310" s="3"/>
      <c r="C310" s="3"/>
      <c r="D310" s="5"/>
      <c r="E310" s="6"/>
      <c r="F310" s="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2.75" customHeight="1" x14ac:dyDescent="0.3">
      <c r="A311" s="7"/>
      <c r="B311" s="3"/>
      <c r="C311" s="3"/>
      <c r="D311" s="5"/>
      <c r="E311" s="6"/>
      <c r="F311" s="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2.75" customHeight="1" x14ac:dyDescent="0.3">
      <c r="A312" s="7"/>
      <c r="B312" s="3"/>
      <c r="C312" s="3"/>
      <c r="D312" s="5"/>
      <c r="E312" s="6"/>
      <c r="F312" s="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2.75" customHeight="1" x14ac:dyDescent="0.3">
      <c r="A313" s="7"/>
      <c r="B313" s="3"/>
      <c r="C313" s="3"/>
      <c r="D313" s="5"/>
      <c r="E313" s="6"/>
      <c r="F313" s="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2.75" customHeight="1" x14ac:dyDescent="0.3">
      <c r="A314" s="7"/>
      <c r="B314" s="3"/>
      <c r="C314" s="3"/>
      <c r="D314" s="5"/>
      <c r="E314" s="6"/>
      <c r="F314" s="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2.75" customHeight="1" x14ac:dyDescent="0.3">
      <c r="A315" s="7"/>
      <c r="B315" s="3"/>
      <c r="C315" s="3"/>
      <c r="D315" s="5"/>
      <c r="E315" s="6"/>
      <c r="F315" s="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2.75" customHeight="1" x14ac:dyDescent="0.3">
      <c r="A316" s="7"/>
      <c r="B316" s="3"/>
      <c r="C316" s="3"/>
      <c r="D316" s="5"/>
      <c r="E316" s="6"/>
      <c r="F316" s="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2.75" customHeight="1" x14ac:dyDescent="0.3">
      <c r="A317" s="7"/>
      <c r="B317" s="3"/>
      <c r="C317" s="3"/>
      <c r="D317" s="5"/>
      <c r="E317" s="6"/>
      <c r="F317" s="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2.75" customHeight="1" x14ac:dyDescent="0.3">
      <c r="A318" s="7"/>
      <c r="B318" s="3"/>
      <c r="C318" s="3"/>
      <c r="D318" s="5"/>
      <c r="E318" s="6"/>
      <c r="F318" s="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2.75" customHeight="1" x14ac:dyDescent="0.3">
      <c r="A319" s="7"/>
      <c r="B319" s="3"/>
      <c r="C319" s="3"/>
      <c r="D319" s="5"/>
      <c r="E319" s="6"/>
      <c r="F319" s="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2.75" customHeight="1" x14ac:dyDescent="0.3">
      <c r="A320" s="7"/>
      <c r="B320" s="3"/>
      <c r="C320" s="3"/>
      <c r="D320" s="5"/>
      <c r="E320" s="6"/>
      <c r="F320" s="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2.75" customHeight="1" x14ac:dyDescent="0.3">
      <c r="A321" s="7"/>
      <c r="B321" s="3"/>
      <c r="C321" s="3"/>
      <c r="D321" s="5"/>
      <c r="E321" s="6"/>
      <c r="F321" s="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2.75" customHeight="1" x14ac:dyDescent="0.3">
      <c r="A322" s="7"/>
      <c r="B322" s="3"/>
      <c r="C322" s="3"/>
      <c r="D322" s="5"/>
      <c r="E322" s="6"/>
      <c r="F322" s="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2.75" customHeight="1" x14ac:dyDescent="0.3">
      <c r="A323" s="7"/>
      <c r="B323" s="3"/>
      <c r="C323" s="3"/>
      <c r="D323" s="5"/>
      <c r="E323" s="6"/>
      <c r="F323" s="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2.75" customHeight="1" x14ac:dyDescent="0.3">
      <c r="A324" s="7"/>
      <c r="B324" s="3"/>
      <c r="C324" s="3"/>
      <c r="D324" s="5"/>
      <c r="E324" s="6"/>
      <c r="F324" s="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2.75" customHeight="1" x14ac:dyDescent="0.3">
      <c r="A325" s="7"/>
      <c r="B325" s="3"/>
      <c r="C325" s="3"/>
      <c r="D325" s="5"/>
      <c r="E325" s="6"/>
      <c r="F325" s="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2.75" customHeight="1" x14ac:dyDescent="0.3">
      <c r="A326" s="7"/>
      <c r="B326" s="3"/>
      <c r="C326" s="3"/>
      <c r="D326" s="5"/>
      <c r="E326" s="6"/>
      <c r="F326" s="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2.75" customHeight="1" x14ac:dyDescent="0.3">
      <c r="A327" s="7"/>
      <c r="B327" s="3"/>
      <c r="C327" s="3"/>
      <c r="D327" s="5"/>
      <c r="E327" s="6"/>
      <c r="F327" s="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2.75" customHeight="1" x14ac:dyDescent="0.3">
      <c r="A328" s="7"/>
      <c r="B328" s="3"/>
      <c r="C328" s="3"/>
      <c r="D328" s="5"/>
      <c r="E328" s="6"/>
      <c r="F328" s="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2.75" customHeight="1" x14ac:dyDescent="0.3">
      <c r="A329" s="7"/>
      <c r="B329" s="3"/>
      <c r="C329" s="3"/>
      <c r="D329" s="5"/>
      <c r="E329" s="6"/>
      <c r="F329" s="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2.75" customHeight="1" x14ac:dyDescent="0.3">
      <c r="A330" s="7"/>
      <c r="B330" s="3"/>
      <c r="C330" s="3"/>
      <c r="D330" s="5"/>
      <c r="E330" s="6"/>
      <c r="F330" s="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2.75" customHeight="1" x14ac:dyDescent="0.3">
      <c r="A331" s="7"/>
      <c r="B331" s="3"/>
      <c r="C331" s="3"/>
      <c r="D331" s="5"/>
      <c r="E331" s="6"/>
      <c r="F331" s="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2.75" customHeight="1" x14ac:dyDescent="0.3">
      <c r="A332" s="7"/>
      <c r="B332" s="3"/>
      <c r="C332" s="3"/>
      <c r="D332" s="5"/>
      <c r="E332" s="6"/>
      <c r="F332" s="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2.75" customHeight="1" x14ac:dyDescent="0.3">
      <c r="A333" s="7"/>
      <c r="B333" s="3"/>
      <c r="C333" s="3"/>
      <c r="D333" s="5"/>
      <c r="E333" s="6"/>
      <c r="F333" s="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2.75" customHeight="1" x14ac:dyDescent="0.3">
      <c r="A334" s="7"/>
      <c r="B334" s="3"/>
      <c r="C334" s="3"/>
      <c r="D334" s="5"/>
      <c r="E334" s="6"/>
      <c r="F334" s="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2.75" customHeight="1" x14ac:dyDescent="0.3">
      <c r="A335" s="7"/>
      <c r="B335" s="3"/>
      <c r="C335" s="3"/>
      <c r="D335" s="5"/>
      <c r="E335" s="6"/>
      <c r="F335" s="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2.75" customHeight="1" x14ac:dyDescent="0.3">
      <c r="A336" s="7"/>
      <c r="B336" s="3"/>
      <c r="C336" s="3"/>
      <c r="D336" s="5"/>
      <c r="E336" s="6"/>
      <c r="F336" s="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2.75" customHeight="1" x14ac:dyDescent="0.3">
      <c r="A337" s="7"/>
      <c r="B337" s="3"/>
      <c r="C337" s="3"/>
      <c r="D337" s="5"/>
      <c r="E337" s="6"/>
      <c r="F337" s="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2.75" customHeight="1" x14ac:dyDescent="0.3">
      <c r="A338" s="7"/>
      <c r="B338" s="3"/>
      <c r="C338" s="3"/>
      <c r="D338" s="5"/>
      <c r="E338" s="6"/>
      <c r="F338" s="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2.75" customHeight="1" x14ac:dyDescent="0.3">
      <c r="A339" s="7"/>
      <c r="B339" s="3"/>
      <c r="C339" s="3"/>
      <c r="D339" s="5"/>
      <c r="E339" s="6"/>
      <c r="F339" s="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2.75" customHeight="1" x14ac:dyDescent="0.3">
      <c r="A340" s="7"/>
      <c r="B340" s="3"/>
      <c r="C340" s="3"/>
      <c r="D340" s="5"/>
      <c r="E340" s="6"/>
      <c r="F340" s="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2.75" customHeight="1" x14ac:dyDescent="0.3">
      <c r="A341" s="7"/>
      <c r="B341" s="3"/>
      <c r="C341" s="3"/>
      <c r="D341" s="5"/>
      <c r="E341" s="6"/>
      <c r="F341" s="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2.75" customHeight="1" x14ac:dyDescent="0.3">
      <c r="A342" s="7"/>
      <c r="B342" s="3"/>
      <c r="C342" s="3"/>
      <c r="D342" s="5"/>
      <c r="E342" s="6"/>
      <c r="F342" s="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2.75" customHeight="1" x14ac:dyDescent="0.3">
      <c r="A343" s="7"/>
      <c r="B343" s="3"/>
      <c r="C343" s="3"/>
      <c r="D343" s="5"/>
      <c r="E343" s="6"/>
      <c r="F343" s="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2.75" customHeight="1" x14ac:dyDescent="0.3">
      <c r="A344" s="7"/>
      <c r="B344" s="3"/>
      <c r="C344" s="3"/>
      <c r="D344" s="5"/>
      <c r="E344" s="6"/>
      <c r="F344" s="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2.75" customHeight="1" x14ac:dyDescent="0.3">
      <c r="A345" s="7"/>
      <c r="B345" s="3"/>
      <c r="C345" s="3"/>
      <c r="D345" s="5"/>
      <c r="E345" s="6"/>
      <c r="F345" s="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2.75" customHeight="1" x14ac:dyDescent="0.3">
      <c r="A346" s="7"/>
      <c r="B346" s="3"/>
      <c r="C346" s="3"/>
      <c r="D346" s="5"/>
      <c r="E346" s="6"/>
      <c r="F346" s="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2.75" customHeight="1" x14ac:dyDescent="0.3">
      <c r="A347" s="7"/>
      <c r="B347" s="3"/>
      <c r="C347" s="3"/>
      <c r="D347" s="5"/>
      <c r="E347" s="6"/>
      <c r="F347" s="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2.75" customHeight="1" x14ac:dyDescent="0.3">
      <c r="A348" s="7"/>
      <c r="B348" s="3"/>
      <c r="C348" s="3"/>
      <c r="D348" s="5"/>
      <c r="E348" s="6"/>
      <c r="F348" s="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2.75" customHeight="1" x14ac:dyDescent="0.3">
      <c r="A349" s="7"/>
      <c r="B349" s="3"/>
      <c r="C349" s="3"/>
      <c r="D349" s="5"/>
      <c r="E349" s="6"/>
      <c r="F349" s="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2.75" customHeight="1" x14ac:dyDescent="0.3">
      <c r="A350" s="7"/>
      <c r="B350" s="3"/>
      <c r="C350" s="3"/>
      <c r="D350" s="5"/>
      <c r="E350" s="6"/>
      <c r="F350" s="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2.75" customHeight="1" x14ac:dyDescent="0.3">
      <c r="A351" s="7"/>
      <c r="B351" s="3"/>
      <c r="C351" s="3"/>
      <c r="D351" s="5"/>
      <c r="E351" s="6"/>
      <c r="F351" s="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2.75" customHeight="1" x14ac:dyDescent="0.3">
      <c r="A352" s="7"/>
      <c r="B352" s="3"/>
      <c r="C352" s="3"/>
      <c r="D352" s="5"/>
      <c r="E352" s="6"/>
      <c r="F352" s="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2.75" customHeight="1" x14ac:dyDescent="0.3">
      <c r="A353" s="7"/>
      <c r="B353" s="3"/>
      <c r="C353" s="3"/>
      <c r="D353" s="5"/>
      <c r="E353" s="6"/>
      <c r="F353" s="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2.75" customHeight="1" x14ac:dyDescent="0.3">
      <c r="A354" s="7"/>
      <c r="B354" s="3"/>
      <c r="C354" s="3"/>
      <c r="D354" s="5"/>
      <c r="E354" s="6"/>
      <c r="F354" s="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2.75" customHeight="1" x14ac:dyDescent="0.3">
      <c r="A355" s="7"/>
      <c r="B355" s="3"/>
      <c r="C355" s="3"/>
      <c r="D355" s="5"/>
      <c r="E355" s="6"/>
      <c r="F355" s="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2.75" customHeight="1" x14ac:dyDescent="0.3">
      <c r="A356" s="7"/>
      <c r="B356" s="3"/>
      <c r="C356" s="3"/>
      <c r="D356" s="5"/>
      <c r="E356" s="6"/>
      <c r="F356" s="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2.75" customHeight="1" x14ac:dyDescent="0.3">
      <c r="A357" s="7"/>
      <c r="B357" s="3"/>
      <c r="C357" s="3"/>
      <c r="D357" s="5"/>
      <c r="E357" s="6"/>
      <c r="F357" s="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2.75" customHeight="1" x14ac:dyDescent="0.3">
      <c r="A358" s="7"/>
      <c r="B358" s="3"/>
      <c r="C358" s="3"/>
      <c r="D358" s="5"/>
      <c r="E358" s="6"/>
      <c r="F358" s="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2.75" customHeight="1" x14ac:dyDescent="0.3">
      <c r="A359" s="7"/>
      <c r="B359" s="3"/>
      <c r="C359" s="3"/>
      <c r="D359" s="5"/>
      <c r="E359" s="6"/>
      <c r="F359" s="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2.75" customHeight="1" x14ac:dyDescent="0.3">
      <c r="A360" s="7"/>
      <c r="B360" s="3"/>
      <c r="C360" s="3"/>
      <c r="D360" s="5"/>
      <c r="E360" s="6"/>
      <c r="F360" s="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2.75" customHeight="1" x14ac:dyDescent="0.3">
      <c r="A361" s="7"/>
      <c r="B361" s="3"/>
      <c r="C361" s="3"/>
      <c r="D361" s="5"/>
      <c r="E361" s="6"/>
      <c r="F361" s="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2.75" customHeight="1" x14ac:dyDescent="0.3">
      <c r="A362" s="7"/>
      <c r="B362" s="3"/>
      <c r="C362" s="3"/>
      <c r="D362" s="5"/>
      <c r="E362" s="6"/>
      <c r="F362" s="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2.75" customHeight="1" x14ac:dyDescent="0.3">
      <c r="A363" s="7"/>
      <c r="B363" s="3"/>
      <c r="C363" s="3"/>
      <c r="D363" s="5"/>
      <c r="E363" s="6"/>
      <c r="F363" s="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2.75" customHeight="1" x14ac:dyDescent="0.3">
      <c r="A364" s="7"/>
      <c r="B364" s="3"/>
      <c r="C364" s="3"/>
      <c r="D364" s="5"/>
      <c r="E364" s="6"/>
      <c r="F364" s="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2.75" customHeight="1" x14ac:dyDescent="0.3">
      <c r="A365" s="7"/>
      <c r="B365" s="3"/>
      <c r="C365" s="3"/>
      <c r="D365" s="5"/>
      <c r="E365" s="6"/>
      <c r="F365" s="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2.75" customHeight="1" x14ac:dyDescent="0.3">
      <c r="A366" s="7"/>
      <c r="B366" s="3"/>
      <c r="C366" s="3"/>
      <c r="D366" s="5"/>
      <c r="E366" s="6"/>
      <c r="F366" s="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2.75" customHeight="1" x14ac:dyDescent="0.3">
      <c r="A367" s="7"/>
      <c r="B367" s="3"/>
      <c r="C367" s="3"/>
      <c r="D367" s="5"/>
      <c r="E367" s="6"/>
      <c r="F367" s="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2.75" customHeight="1" x14ac:dyDescent="0.3">
      <c r="A368" s="7"/>
      <c r="B368" s="3"/>
      <c r="C368" s="3"/>
      <c r="D368" s="5"/>
      <c r="E368" s="6"/>
      <c r="F368" s="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2.75" customHeight="1" x14ac:dyDescent="0.3">
      <c r="A369" s="7"/>
      <c r="B369" s="3"/>
      <c r="C369" s="3"/>
      <c r="D369" s="5"/>
      <c r="E369" s="6"/>
      <c r="F369" s="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2.75" customHeight="1" x14ac:dyDescent="0.3">
      <c r="A370" s="7"/>
      <c r="B370" s="3"/>
      <c r="C370" s="3"/>
      <c r="D370" s="5"/>
      <c r="E370" s="6"/>
      <c r="F370" s="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2.75" customHeight="1" x14ac:dyDescent="0.3">
      <c r="A371" s="7"/>
      <c r="B371" s="3"/>
      <c r="C371" s="3"/>
      <c r="D371" s="5"/>
      <c r="E371" s="6"/>
      <c r="F371" s="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2.75" customHeight="1" x14ac:dyDescent="0.3">
      <c r="A372" s="7"/>
      <c r="B372" s="3"/>
      <c r="C372" s="3"/>
      <c r="D372" s="5"/>
      <c r="E372" s="6"/>
      <c r="F372" s="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2.75" customHeight="1" x14ac:dyDescent="0.3">
      <c r="A373" s="7"/>
      <c r="B373" s="3"/>
      <c r="C373" s="3"/>
      <c r="D373" s="5"/>
      <c r="E373" s="6"/>
      <c r="F373" s="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2.75" customHeight="1" x14ac:dyDescent="0.3">
      <c r="A374" s="7"/>
      <c r="B374" s="3"/>
      <c r="C374" s="3"/>
      <c r="D374" s="5"/>
      <c r="E374" s="6"/>
      <c r="F374" s="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2.75" customHeight="1" x14ac:dyDescent="0.3">
      <c r="A375" s="7"/>
      <c r="B375" s="3"/>
      <c r="C375" s="3"/>
      <c r="D375" s="5"/>
      <c r="E375" s="6"/>
      <c r="F375" s="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2.75" customHeight="1" x14ac:dyDescent="0.3">
      <c r="A376" s="7"/>
      <c r="B376" s="3"/>
      <c r="C376" s="3"/>
      <c r="D376" s="5"/>
      <c r="E376" s="6"/>
      <c r="F376" s="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2.75" customHeight="1" x14ac:dyDescent="0.3">
      <c r="A377" s="7"/>
      <c r="B377" s="3"/>
      <c r="C377" s="3"/>
      <c r="D377" s="5"/>
      <c r="E377" s="6"/>
      <c r="F377" s="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2.75" customHeight="1" x14ac:dyDescent="0.3">
      <c r="A378" s="7"/>
      <c r="B378" s="3"/>
      <c r="C378" s="3"/>
      <c r="D378" s="5"/>
      <c r="E378" s="6"/>
      <c r="F378" s="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2.75" customHeight="1" x14ac:dyDescent="0.3">
      <c r="A379" s="7"/>
      <c r="B379" s="3"/>
      <c r="C379" s="3"/>
      <c r="D379" s="5"/>
      <c r="E379" s="6"/>
      <c r="F379" s="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2.75" customHeight="1" x14ac:dyDescent="0.3">
      <c r="A380" s="7"/>
      <c r="B380" s="3"/>
      <c r="C380" s="3"/>
      <c r="D380" s="5"/>
      <c r="E380" s="6"/>
      <c r="F380" s="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2.75" customHeight="1" x14ac:dyDescent="0.3">
      <c r="A381" s="7"/>
      <c r="B381" s="3"/>
      <c r="C381" s="3"/>
      <c r="D381" s="5"/>
      <c r="E381" s="6"/>
      <c r="F381" s="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2.75" customHeight="1" x14ac:dyDescent="0.3">
      <c r="A382" s="7"/>
      <c r="B382" s="3"/>
      <c r="C382" s="3"/>
      <c r="D382" s="5"/>
      <c r="E382" s="6"/>
      <c r="F382" s="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2.75" customHeight="1" x14ac:dyDescent="0.3">
      <c r="A383" s="7"/>
      <c r="B383" s="3"/>
      <c r="C383" s="3"/>
      <c r="D383" s="5"/>
      <c r="E383" s="6"/>
      <c r="F383" s="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2.75" customHeight="1" x14ac:dyDescent="0.3">
      <c r="A384" s="7"/>
      <c r="B384" s="3"/>
      <c r="C384" s="3"/>
      <c r="D384" s="5"/>
      <c r="E384" s="6"/>
      <c r="F384" s="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2.75" customHeight="1" x14ac:dyDescent="0.3">
      <c r="A385" s="7"/>
      <c r="B385" s="3"/>
      <c r="C385" s="3"/>
      <c r="D385" s="5"/>
      <c r="E385" s="6"/>
      <c r="F385" s="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2.75" customHeight="1" x14ac:dyDescent="0.3">
      <c r="A386" s="7"/>
      <c r="B386" s="3"/>
      <c r="C386" s="3"/>
      <c r="D386" s="5"/>
      <c r="E386" s="6"/>
      <c r="F386" s="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2.75" customHeight="1" x14ac:dyDescent="0.3">
      <c r="A387" s="7"/>
      <c r="B387" s="3"/>
      <c r="C387" s="3"/>
      <c r="D387" s="5"/>
      <c r="E387" s="6"/>
      <c r="F387" s="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2.75" customHeight="1" x14ac:dyDescent="0.3">
      <c r="A388" s="7"/>
      <c r="B388" s="3"/>
      <c r="C388" s="3"/>
      <c r="D388" s="5"/>
      <c r="E388" s="6"/>
      <c r="F388" s="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2.75" customHeight="1" x14ac:dyDescent="0.3">
      <c r="A389" s="7"/>
      <c r="B389" s="3"/>
      <c r="C389" s="3"/>
      <c r="D389" s="5"/>
      <c r="E389" s="6"/>
      <c r="F389" s="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2.75" customHeight="1" x14ac:dyDescent="0.3">
      <c r="A390" s="7"/>
      <c r="B390" s="3"/>
      <c r="C390" s="3"/>
      <c r="D390" s="5"/>
      <c r="E390" s="6"/>
      <c r="F390" s="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2.75" customHeight="1" x14ac:dyDescent="0.3">
      <c r="A391" s="7"/>
      <c r="B391" s="3"/>
      <c r="C391" s="3"/>
      <c r="D391" s="5"/>
      <c r="E391" s="6"/>
      <c r="F391" s="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2.75" customHeight="1" x14ac:dyDescent="0.3">
      <c r="A392" s="7"/>
      <c r="B392" s="3"/>
      <c r="C392" s="3"/>
      <c r="D392" s="5"/>
      <c r="E392" s="6"/>
      <c r="F392" s="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2.75" customHeight="1" x14ac:dyDescent="0.3">
      <c r="A393" s="7"/>
      <c r="B393" s="3"/>
      <c r="C393" s="3"/>
      <c r="D393" s="5"/>
      <c r="E393" s="6"/>
      <c r="F393" s="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2.75" customHeight="1" x14ac:dyDescent="0.3">
      <c r="A394" s="7"/>
      <c r="B394" s="3"/>
      <c r="C394" s="3"/>
      <c r="D394" s="5"/>
      <c r="E394" s="6"/>
      <c r="F394" s="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2.75" customHeight="1" x14ac:dyDescent="0.3">
      <c r="A395" s="7"/>
      <c r="B395" s="3"/>
      <c r="C395" s="3"/>
      <c r="D395" s="5"/>
      <c r="E395" s="6"/>
      <c r="F395" s="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2.75" customHeight="1" x14ac:dyDescent="0.3">
      <c r="A396" s="7"/>
      <c r="B396" s="3"/>
      <c r="C396" s="3"/>
      <c r="D396" s="5"/>
      <c r="E396" s="6"/>
      <c r="F396" s="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2.75" customHeight="1" x14ac:dyDescent="0.3">
      <c r="A397" s="7"/>
      <c r="B397" s="3"/>
      <c r="C397" s="3"/>
      <c r="D397" s="5"/>
      <c r="E397" s="6"/>
      <c r="F397" s="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2.75" customHeight="1" x14ac:dyDescent="0.3">
      <c r="A398" s="7"/>
      <c r="B398" s="3"/>
      <c r="C398" s="3"/>
      <c r="D398" s="5"/>
      <c r="E398" s="6"/>
      <c r="F398" s="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2.75" customHeight="1" x14ac:dyDescent="0.3">
      <c r="A399" s="7"/>
      <c r="B399" s="3"/>
      <c r="C399" s="3"/>
      <c r="D399" s="5"/>
      <c r="E399" s="6"/>
      <c r="F399" s="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2.75" customHeight="1" x14ac:dyDescent="0.3">
      <c r="A400" s="7"/>
      <c r="B400" s="3"/>
      <c r="C400" s="3"/>
      <c r="D400" s="5"/>
      <c r="E400" s="6"/>
      <c r="F400" s="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2.75" customHeight="1" x14ac:dyDescent="0.3">
      <c r="A401" s="7"/>
      <c r="B401" s="3"/>
      <c r="C401" s="3"/>
      <c r="D401" s="5"/>
      <c r="E401" s="6"/>
      <c r="F401" s="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2.75" customHeight="1" x14ac:dyDescent="0.3">
      <c r="A402" s="7"/>
      <c r="B402" s="3"/>
      <c r="C402" s="3"/>
      <c r="D402" s="5"/>
      <c r="E402" s="6"/>
      <c r="F402" s="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2.75" customHeight="1" x14ac:dyDescent="0.3">
      <c r="A403" s="7"/>
      <c r="B403" s="3"/>
      <c r="C403" s="3"/>
      <c r="D403" s="5"/>
      <c r="E403" s="6"/>
      <c r="F403" s="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2.75" customHeight="1" x14ac:dyDescent="0.3">
      <c r="A404" s="7"/>
      <c r="B404" s="3"/>
      <c r="C404" s="3"/>
      <c r="D404" s="5"/>
      <c r="E404" s="6"/>
      <c r="F404" s="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2.75" customHeight="1" x14ac:dyDescent="0.3">
      <c r="A405" s="7"/>
      <c r="B405" s="3"/>
      <c r="C405" s="3"/>
      <c r="D405" s="5"/>
      <c r="E405" s="6"/>
      <c r="F405" s="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2.75" customHeight="1" x14ac:dyDescent="0.3">
      <c r="A406" s="7"/>
      <c r="B406" s="3"/>
      <c r="C406" s="3"/>
      <c r="D406" s="5"/>
      <c r="E406" s="6"/>
      <c r="F406" s="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2.75" customHeight="1" x14ac:dyDescent="0.3">
      <c r="A407" s="7"/>
      <c r="B407" s="3"/>
      <c r="C407" s="3"/>
      <c r="D407" s="5"/>
      <c r="E407" s="6"/>
      <c r="F407" s="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2.75" customHeight="1" x14ac:dyDescent="0.3">
      <c r="A408" s="7"/>
      <c r="B408" s="3"/>
      <c r="C408" s="3"/>
      <c r="D408" s="5"/>
      <c r="E408" s="6"/>
      <c r="F408" s="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2.75" customHeight="1" x14ac:dyDescent="0.3">
      <c r="A409" s="7"/>
      <c r="B409" s="3"/>
      <c r="C409" s="3"/>
      <c r="D409" s="5"/>
      <c r="E409" s="6"/>
      <c r="F409" s="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2.75" customHeight="1" x14ac:dyDescent="0.3">
      <c r="A410" s="7"/>
      <c r="B410" s="3"/>
      <c r="C410" s="3"/>
      <c r="D410" s="5"/>
      <c r="E410" s="6"/>
      <c r="F410" s="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2.75" customHeight="1" x14ac:dyDescent="0.3">
      <c r="A411" s="7"/>
      <c r="B411" s="3"/>
      <c r="C411" s="3"/>
      <c r="D411" s="5"/>
      <c r="E411" s="6"/>
      <c r="F411" s="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2.75" customHeight="1" x14ac:dyDescent="0.3">
      <c r="A412" s="7"/>
      <c r="B412" s="3"/>
      <c r="C412" s="3"/>
      <c r="D412" s="5"/>
      <c r="E412" s="6"/>
      <c r="F412" s="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2.75" customHeight="1" x14ac:dyDescent="0.3">
      <c r="A413" s="7"/>
      <c r="B413" s="3"/>
      <c r="C413" s="3"/>
      <c r="D413" s="5"/>
      <c r="E413" s="6"/>
      <c r="F413" s="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2.75" customHeight="1" x14ac:dyDescent="0.3">
      <c r="A414" s="7"/>
      <c r="B414" s="3"/>
      <c r="C414" s="3"/>
      <c r="D414" s="5"/>
      <c r="E414" s="6"/>
      <c r="F414" s="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2.75" customHeight="1" x14ac:dyDescent="0.3">
      <c r="A415" s="7"/>
      <c r="B415" s="3"/>
      <c r="C415" s="3"/>
      <c r="D415" s="5"/>
      <c r="E415" s="6"/>
      <c r="F415" s="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2.75" customHeight="1" x14ac:dyDescent="0.3">
      <c r="A416" s="7"/>
      <c r="B416" s="3"/>
      <c r="C416" s="3"/>
      <c r="D416" s="5"/>
      <c r="E416" s="6"/>
      <c r="F416" s="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2.75" customHeight="1" x14ac:dyDescent="0.3">
      <c r="A417" s="7"/>
      <c r="B417" s="3"/>
      <c r="C417" s="3"/>
      <c r="D417" s="5"/>
      <c r="E417" s="6"/>
      <c r="F417" s="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2.75" customHeight="1" x14ac:dyDescent="0.3">
      <c r="A418" s="7"/>
      <c r="B418" s="3"/>
      <c r="C418" s="3"/>
      <c r="D418" s="5"/>
      <c r="E418" s="6"/>
      <c r="F418" s="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2.75" customHeight="1" x14ac:dyDescent="0.3">
      <c r="A419" s="7"/>
      <c r="B419" s="3"/>
      <c r="C419" s="3"/>
      <c r="D419" s="5"/>
      <c r="E419" s="6"/>
      <c r="F419" s="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2.75" customHeight="1" x14ac:dyDescent="0.3">
      <c r="A420" s="7"/>
      <c r="B420" s="3"/>
      <c r="C420" s="3"/>
      <c r="D420" s="5"/>
      <c r="E420" s="6"/>
      <c r="F420" s="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2.75" customHeight="1" x14ac:dyDescent="0.3">
      <c r="A421" s="7"/>
      <c r="B421" s="3"/>
      <c r="C421" s="3"/>
      <c r="D421" s="5"/>
      <c r="E421" s="6"/>
      <c r="F421" s="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2.75" customHeight="1" x14ac:dyDescent="0.3">
      <c r="A422" s="7"/>
      <c r="B422" s="3"/>
      <c r="C422" s="3"/>
      <c r="D422" s="5"/>
      <c r="E422" s="6"/>
      <c r="F422" s="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2.75" customHeight="1" x14ac:dyDescent="0.3">
      <c r="A423" s="7"/>
      <c r="B423" s="3"/>
      <c r="C423" s="3"/>
      <c r="D423" s="5"/>
      <c r="E423" s="6"/>
      <c r="F423" s="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2.75" customHeight="1" x14ac:dyDescent="0.3">
      <c r="A424" s="7"/>
      <c r="B424" s="3"/>
      <c r="C424" s="3"/>
      <c r="D424" s="5"/>
      <c r="E424" s="6"/>
      <c r="F424" s="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2.75" customHeight="1" x14ac:dyDescent="0.3">
      <c r="A425" s="7"/>
      <c r="B425" s="3"/>
      <c r="C425" s="3"/>
      <c r="D425" s="5"/>
      <c r="E425" s="6"/>
      <c r="F425" s="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2.75" customHeight="1" x14ac:dyDescent="0.3">
      <c r="A426" s="7"/>
      <c r="B426" s="3"/>
      <c r="C426" s="3"/>
      <c r="D426" s="5"/>
      <c r="E426" s="6"/>
      <c r="F426" s="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2.75" customHeight="1" x14ac:dyDescent="0.3">
      <c r="A427" s="7"/>
      <c r="B427" s="3"/>
      <c r="C427" s="3"/>
      <c r="D427" s="5"/>
      <c r="E427" s="6"/>
      <c r="F427" s="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2.75" customHeight="1" x14ac:dyDescent="0.3">
      <c r="A428" s="7"/>
      <c r="B428" s="3"/>
      <c r="C428" s="3"/>
      <c r="D428" s="5"/>
      <c r="E428" s="6"/>
      <c r="F428" s="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2.75" customHeight="1" x14ac:dyDescent="0.3">
      <c r="A429" s="7"/>
      <c r="B429" s="3"/>
      <c r="C429" s="3"/>
      <c r="D429" s="5"/>
      <c r="E429" s="6"/>
      <c r="F429" s="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2.75" customHeight="1" x14ac:dyDescent="0.3">
      <c r="A430" s="7"/>
      <c r="B430" s="3"/>
      <c r="C430" s="3"/>
      <c r="D430" s="5"/>
      <c r="E430" s="6"/>
      <c r="F430" s="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2.75" customHeight="1" x14ac:dyDescent="0.3">
      <c r="A431" s="7"/>
      <c r="B431" s="3"/>
      <c r="C431" s="3"/>
      <c r="D431" s="5"/>
      <c r="E431" s="6"/>
      <c r="F431" s="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2.75" customHeight="1" x14ac:dyDescent="0.3">
      <c r="A432" s="7"/>
      <c r="B432" s="3"/>
      <c r="C432" s="3"/>
      <c r="D432" s="5"/>
      <c r="E432" s="6"/>
      <c r="F432" s="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2.75" customHeight="1" x14ac:dyDescent="0.3">
      <c r="A433" s="7"/>
      <c r="B433" s="3"/>
      <c r="C433" s="3"/>
      <c r="D433" s="5"/>
      <c r="E433" s="6"/>
      <c r="F433" s="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2.75" customHeight="1" x14ac:dyDescent="0.3">
      <c r="A434" s="7"/>
      <c r="B434" s="3"/>
      <c r="C434" s="3"/>
      <c r="D434" s="5"/>
      <c r="E434" s="6"/>
      <c r="F434" s="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2.75" customHeight="1" x14ac:dyDescent="0.3">
      <c r="A435" s="7"/>
      <c r="B435" s="3"/>
      <c r="C435" s="3"/>
      <c r="D435" s="5"/>
      <c r="E435" s="6"/>
      <c r="F435" s="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2.75" customHeight="1" x14ac:dyDescent="0.3">
      <c r="A436" s="7"/>
      <c r="B436" s="3"/>
      <c r="C436" s="3"/>
      <c r="D436" s="5"/>
      <c r="E436" s="6"/>
      <c r="F436" s="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2.75" customHeight="1" x14ac:dyDescent="0.3">
      <c r="A437" s="7"/>
      <c r="B437" s="3"/>
      <c r="C437" s="3"/>
      <c r="D437" s="5"/>
      <c r="E437" s="6"/>
      <c r="F437" s="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2.75" customHeight="1" x14ac:dyDescent="0.3">
      <c r="A438" s="7"/>
      <c r="B438" s="3"/>
      <c r="C438" s="3"/>
      <c r="D438" s="5"/>
      <c r="E438" s="6"/>
      <c r="F438" s="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2.75" customHeight="1" x14ac:dyDescent="0.3">
      <c r="A439" s="7"/>
      <c r="B439" s="3"/>
      <c r="C439" s="3"/>
      <c r="D439" s="5"/>
      <c r="E439" s="6"/>
      <c r="F439" s="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2.75" customHeight="1" x14ac:dyDescent="0.3">
      <c r="A440" s="7"/>
      <c r="B440" s="3"/>
      <c r="C440" s="3"/>
      <c r="D440" s="5"/>
      <c r="E440" s="6"/>
      <c r="F440" s="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2.75" customHeight="1" x14ac:dyDescent="0.3">
      <c r="A441" s="7"/>
      <c r="B441" s="3"/>
      <c r="C441" s="3"/>
      <c r="D441" s="5"/>
      <c r="E441" s="6"/>
      <c r="F441" s="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2.75" customHeight="1" x14ac:dyDescent="0.3">
      <c r="A442" s="7"/>
      <c r="B442" s="3"/>
      <c r="C442" s="3"/>
      <c r="D442" s="5"/>
      <c r="E442" s="6"/>
      <c r="F442" s="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2.75" customHeight="1" x14ac:dyDescent="0.3">
      <c r="A443" s="7"/>
      <c r="B443" s="3"/>
      <c r="C443" s="3"/>
      <c r="D443" s="5"/>
      <c r="E443" s="6"/>
      <c r="F443" s="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2.75" customHeight="1" x14ac:dyDescent="0.3">
      <c r="A444" s="7"/>
      <c r="B444" s="3"/>
      <c r="C444" s="3"/>
      <c r="D444" s="5"/>
      <c r="E444" s="6"/>
      <c r="F444" s="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2.75" customHeight="1" x14ac:dyDescent="0.3">
      <c r="A445" s="7"/>
      <c r="B445" s="3"/>
      <c r="C445" s="3"/>
      <c r="D445" s="5"/>
      <c r="E445" s="6"/>
      <c r="F445" s="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2.75" customHeight="1" x14ac:dyDescent="0.3">
      <c r="A446" s="7"/>
      <c r="B446" s="3"/>
      <c r="C446" s="3"/>
      <c r="D446" s="5"/>
      <c r="E446" s="6"/>
      <c r="F446" s="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2.75" customHeight="1" x14ac:dyDescent="0.3">
      <c r="A447" s="7"/>
      <c r="B447" s="3"/>
      <c r="C447" s="3"/>
      <c r="D447" s="5"/>
      <c r="E447" s="6"/>
      <c r="F447" s="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2.75" customHeight="1" x14ac:dyDescent="0.3">
      <c r="A448" s="7"/>
      <c r="B448" s="3"/>
      <c r="C448" s="3"/>
      <c r="D448" s="5"/>
      <c r="E448" s="6"/>
      <c r="F448" s="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2.75" customHeight="1" x14ac:dyDescent="0.3">
      <c r="A449" s="7"/>
      <c r="B449" s="3"/>
      <c r="C449" s="3"/>
      <c r="D449" s="5"/>
      <c r="E449" s="6"/>
      <c r="F449" s="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2.75" customHeight="1" x14ac:dyDescent="0.3">
      <c r="A450" s="7"/>
      <c r="B450" s="3"/>
      <c r="C450" s="3"/>
      <c r="D450" s="5"/>
      <c r="E450" s="6"/>
      <c r="F450" s="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2.75" customHeight="1" x14ac:dyDescent="0.3">
      <c r="A451" s="7"/>
      <c r="B451" s="3"/>
      <c r="C451" s="3"/>
      <c r="D451" s="5"/>
      <c r="E451" s="6"/>
      <c r="F451" s="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2.75" customHeight="1" x14ac:dyDescent="0.3">
      <c r="A452" s="7"/>
      <c r="B452" s="3"/>
      <c r="C452" s="3"/>
      <c r="D452" s="5"/>
      <c r="E452" s="6"/>
      <c r="F452" s="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2.75" customHeight="1" x14ac:dyDescent="0.3">
      <c r="A453" s="7"/>
      <c r="B453" s="3"/>
      <c r="C453" s="3"/>
      <c r="D453" s="5"/>
      <c r="E453" s="6"/>
      <c r="F453" s="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2.75" customHeight="1" x14ac:dyDescent="0.3">
      <c r="A454" s="7"/>
      <c r="B454" s="3"/>
      <c r="C454" s="3"/>
      <c r="D454" s="5"/>
      <c r="E454" s="6"/>
      <c r="F454" s="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2.75" customHeight="1" x14ac:dyDescent="0.3">
      <c r="A455" s="7"/>
      <c r="B455" s="3"/>
      <c r="C455" s="3"/>
      <c r="D455" s="5"/>
      <c r="E455" s="6"/>
      <c r="F455" s="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2.75" customHeight="1" x14ac:dyDescent="0.3">
      <c r="A456" s="7"/>
      <c r="B456" s="3"/>
      <c r="C456" s="3"/>
      <c r="D456" s="5"/>
      <c r="E456" s="6"/>
      <c r="F456" s="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2.75" customHeight="1" x14ac:dyDescent="0.3">
      <c r="A457" s="7"/>
      <c r="B457" s="3"/>
      <c r="C457" s="3"/>
      <c r="D457" s="5"/>
      <c r="E457" s="6"/>
      <c r="F457" s="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2.75" customHeight="1" x14ac:dyDescent="0.3">
      <c r="A458" s="7"/>
      <c r="B458" s="3"/>
      <c r="C458" s="3"/>
      <c r="D458" s="5"/>
      <c r="E458" s="6"/>
      <c r="F458" s="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2.75" customHeight="1" x14ac:dyDescent="0.3">
      <c r="A459" s="7"/>
      <c r="B459" s="3"/>
      <c r="C459" s="3"/>
      <c r="D459" s="5"/>
      <c r="E459" s="6"/>
      <c r="F459" s="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2.75" customHeight="1" x14ac:dyDescent="0.3">
      <c r="A460" s="7"/>
      <c r="B460" s="3"/>
      <c r="C460" s="3"/>
      <c r="D460" s="5"/>
      <c r="E460" s="6"/>
      <c r="F460" s="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2.75" customHeight="1" x14ac:dyDescent="0.3">
      <c r="A461" s="7"/>
      <c r="B461" s="3"/>
      <c r="C461" s="3"/>
      <c r="D461" s="5"/>
      <c r="E461" s="6"/>
      <c r="F461" s="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2.75" customHeight="1" x14ac:dyDescent="0.3">
      <c r="A462" s="7"/>
      <c r="B462" s="3"/>
      <c r="C462" s="3"/>
      <c r="D462" s="5"/>
      <c r="E462" s="6"/>
      <c r="F462" s="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2.75" customHeight="1" x14ac:dyDescent="0.3">
      <c r="A463" s="7"/>
      <c r="B463" s="3"/>
      <c r="C463" s="3"/>
      <c r="D463" s="5"/>
      <c r="E463" s="6"/>
      <c r="F463" s="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2.75" customHeight="1" x14ac:dyDescent="0.3">
      <c r="A464" s="7"/>
      <c r="B464" s="3"/>
      <c r="C464" s="3"/>
      <c r="D464" s="5"/>
      <c r="E464" s="6"/>
      <c r="F464" s="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2.75" customHeight="1" x14ac:dyDescent="0.3">
      <c r="A465" s="7"/>
      <c r="B465" s="3"/>
      <c r="C465" s="3"/>
      <c r="D465" s="5"/>
      <c r="E465" s="6"/>
      <c r="F465" s="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2.75" customHeight="1" x14ac:dyDescent="0.3">
      <c r="A466" s="7"/>
      <c r="B466" s="3"/>
      <c r="C466" s="3"/>
      <c r="D466" s="5"/>
      <c r="E466" s="6"/>
      <c r="F466" s="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2.75" customHeight="1" x14ac:dyDescent="0.3">
      <c r="A467" s="7"/>
      <c r="B467" s="3"/>
      <c r="C467" s="3"/>
      <c r="D467" s="5"/>
      <c r="E467" s="6"/>
      <c r="F467" s="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2.75" customHeight="1" x14ac:dyDescent="0.3">
      <c r="A468" s="7"/>
      <c r="B468" s="3"/>
      <c r="C468" s="3"/>
      <c r="D468" s="5"/>
      <c r="E468" s="6"/>
      <c r="F468" s="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2.75" customHeight="1" x14ac:dyDescent="0.3">
      <c r="A469" s="7"/>
      <c r="B469" s="3"/>
      <c r="C469" s="3"/>
      <c r="D469" s="5"/>
      <c r="E469" s="6"/>
      <c r="F469" s="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2.75" customHeight="1" x14ac:dyDescent="0.3">
      <c r="A470" s="7"/>
      <c r="B470" s="3"/>
      <c r="C470" s="3"/>
      <c r="D470" s="5"/>
      <c r="E470" s="6"/>
      <c r="F470" s="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2.75" customHeight="1" x14ac:dyDescent="0.3">
      <c r="A471" s="7"/>
      <c r="B471" s="3"/>
      <c r="C471" s="3"/>
      <c r="D471" s="5"/>
      <c r="E471" s="6"/>
      <c r="F471" s="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2.75" customHeight="1" x14ac:dyDescent="0.3">
      <c r="A472" s="7"/>
      <c r="B472" s="3"/>
      <c r="C472" s="3"/>
      <c r="D472" s="5"/>
      <c r="E472" s="6"/>
      <c r="F472" s="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2.75" customHeight="1" x14ac:dyDescent="0.3">
      <c r="A473" s="7"/>
      <c r="B473" s="3"/>
      <c r="C473" s="3"/>
      <c r="D473" s="5"/>
      <c r="E473" s="6"/>
      <c r="F473" s="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2.75" customHeight="1" x14ac:dyDescent="0.3">
      <c r="A474" s="7"/>
      <c r="B474" s="3"/>
      <c r="C474" s="3"/>
      <c r="D474" s="5"/>
      <c r="E474" s="6"/>
      <c r="F474" s="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2.75" customHeight="1" x14ac:dyDescent="0.3">
      <c r="A475" s="7"/>
      <c r="B475" s="3"/>
      <c r="C475" s="3"/>
      <c r="D475" s="5"/>
      <c r="E475" s="6"/>
      <c r="F475" s="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2.75" customHeight="1" x14ac:dyDescent="0.3">
      <c r="A476" s="7"/>
      <c r="B476" s="3"/>
      <c r="C476" s="3"/>
      <c r="D476" s="5"/>
      <c r="E476" s="6"/>
      <c r="F476" s="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2.75" customHeight="1" x14ac:dyDescent="0.3">
      <c r="A477" s="7"/>
      <c r="B477" s="3"/>
      <c r="C477" s="3"/>
      <c r="D477" s="5"/>
      <c r="E477" s="6"/>
      <c r="F477" s="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2.75" customHeight="1" x14ac:dyDescent="0.3">
      <c r="A478" s="7"/>
      <c r="B478" s="3"/>
      <c r="C478" s="3"/>
      <c r="D478" s="5"/>
      <c r="E478" s="6"/>
      <c r="F478" s="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2.75" customHeight="1" x14ac:dyDescent="0.3">
      <c r="A479" s="7"/>
      <c r="B479" s="3"/>
      <c r="C479" s="3"/>
      <c r="D479" s="5"/>
      <c r="E479" s="6"/>
      <c r="F479" s="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2.75" customHeight="1" x14ac:dyDescent="0.3">
      <c r="A480" s="7"/>
      <c r="B480" s="3"/>
      <c r="C480" s="3"/>
      <c r="D480" s="5"/>
      <c r="E480" s="6"/>
      <c r="F480" s="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2.75" customHeight="1" x14ac:dyDescent="0.3">
      <c r="A481" s="7"/>
      <c r="B481" s="3"/>
      <c r="C481" s="3"/>
      <c r="D481" s="5"/>
      <c r="E481" s="6"/>
      <c r="F481" s="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2.75" customHeight="1" x14ac:dyDescent="0.3">
      <c r="A482" s="7"/>
      <c r="B482" s="3"/>
      <c r="C482" s="3"/>
      <c r="D482" s="5"/>
      <c r="E482" s="6"/>
      <c r="F482" s="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2.75" customHeight="1" x14ac:dyDescent="0.3">
      <c r="A483" s="7"/>
      <c r="B483" s="3"/>
      <c r="C483" s="3"/>
      <c r="D483" s="5"/>
      <c r="E483" s="6"/>
      <c r="F483" s="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2.75" customHeight="1" x14ac:dyDescent="0.3">
      <c r="A484" s="7"/>
      <c r="B484" s="3"/>
      <c r="C484" s="3"/>
      <c r="D484" s="5"/>
      <c r="E484" s="6"/>
      <c r="F484" s="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2.75" customHeight="1" x14ac:dyDescent="0.3">
      <c r="A485" s="7"/>
      <c r="B485" s="3"/>
      <c r="C485" s="3"/>
      <c r="D485" s="5"/>
      <c r="E485" s="6"/>
      <c r="F485" s="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2.75" customHeight="1" x14ac:dyDescent="0.3">
      <c r="A486" s="7"/>
      <c r="B486" s="3"/>
      <c r="C486" s="3"/>
      <c r="D486" s="5"/>
      <c r="E486" s="6"/>
      <c r="F486" s="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2.75" customHeight="1" x14ac:dyDescent="0.3">
      <c r="A487" s="7"/>
      <c r="B487" s="3"/>
      <c r="C487" s="3"/>
      <c r="D487" s="5"/>
      <c r="E487" s="6"/>
      <c r="F487" s="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2.75" customHeight="1" x14ac:dyDescent="0.3">
      <c r="A488" s="7"/>
      <c r="B488" s="3"/>
      <c r="C488" s="3"/>
      <c r="D488" s="5"/>
      <c r="E488" s="6"/>
      <c r="F488" s="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2.75" customHeight="1" x14ac:dyDescent="0.3">
      <c r="A489" s="7"/>
      <c r="B489" s="3"/>
      <c r="C489" s="3"/>
      <c r="D489" s="5"/>
      <c r="E489" s="6"/>
      <c r="F489" s="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2.75" customHeight="1" x14ac:dyDescent="0.3">
      <c r="A490" s="7"/>
      <c r="B490" s="3"/>
      <c r="C490" s="3"/>
      <c r="D490" s="5"/>
      <c r="E490" s="6"/>
      <c r="F490" s="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2.75" customHeight="1" x14ac:dyDescent="0.3">
      <c r="A491" s="7"/>
      <c r="B491" s="3"/>
      <c r="C491" s="3"/>
      <c r="D491" s="5"/>
      <c r="E491" s="6"/>
      <c r="F491" s="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2.75" customHeight="1" x14ac:dyDescent="0.3">
      <c r="A492" s="7"/>
      <c r="B492" s="3"/>
      <c r="C492" s="3"/>
      <c r="D492" s="5"/>
      <c r="E492" s="6"/>
      <c r="F492" s="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2.75" customHeight="1" x14ac:dyDescent="0.3">
      <c r="A493" s="7"/>
      <c r="B493" s="3"/>
      <c r="C493" s="3"/>
      <c r="D493" s="5"/>
      <c r="E493" s="6"/>
      <c r="F493" s="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2.75" customHeight="1" x14ac:dyDescent="0.3">
      <c r="A494" s="7"/>
      <c r="B494" s="3"/>
      <c r="C494" s="3"/>
      <c r="D494" s="5"/>
      <c r="E494" s="6"/>
      <c r="F494" s="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2.75" customHeight="1" x14ac:dyDescent="0.3">
      <c r="A495" s="7"/>
      <c r="B495" s="3"/>
      <c r="C495" s="3"/>
      <c r="D495" s="5"/>
      <c r="E495" s="6"/>
      <c r="F495" s="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2.75" customHeight="1" x14ac:dyDescent="0.3">
      <c r="A496" s="7"/>
      <c r="B496" s="3"/>
      <c r="C496" s="3"/>
      <c r="D496" s="5"/>
      <c r="E496" s="6"/>
      <c r="F496" s="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2.75" customHeight="1" x14ac:dyDescent="0.3">
      <c r="A497" s="7"/>
      <c r="B497" s="3"/>
      <c r="C497" s="3"/>
      <c r="D497" s="5"/>
      <c r="E497" s="6"/>
      <c r="F497" s="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2.75" customHeight="1" x14ac:dyDescent="0.3">
      <c r="A498" s="7"/>
      <c r="B498" s="3"/>
      <c r="C498" s="3"/>
      <c r="D498" s="5"/>
      <c r="E498" s="6"/>
      <c r="F498" s="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2.75" customHeight="1" x14ac:dyDescent="0.3">
      <c r="A499" s="7"/>
      <c r="B499" s="3"/>
      <c r="C499" s="3"/>
      <c r="D499" s="5"/>
      <c r="E499" s="6"/>
      <c r="F499" s="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2.75" customHeight="1" x14ac:dyDescent="0.3">
      <c r="A500" s="7"/>
      <c r="B500" s="3"/>
      <c r="C500" s="3"/>
      <c r="D500" s="5"/>
      <c r="E500" s="6"/>
      <c r="F500" s="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2.75" customHeight="1" x14ac:dyDescent="0.3">
      <c r="A501" s="7"/>
      <c r="B501" s="3"/>
      <c r="C501" s="3"/>
      <c r="D501" s="5"/>
      <c r="E501" s="6"/>
      <c r="F501" s="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2.75" customHeight="1" x14ac:dyDescent="0.3">
      <c r="A502" s="7"/>
      <c r="B502" s="3"/>
      <c r="C502" s="3"/>
      <c r="D502" s="5"/>
      <c r="E502" s="6"/>
      <c r="F502" s="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2.75" customHeight="1" x14ac:dyDescent="0.3">
      <c r="A503" s="7"/>
      <c r="B503" s="3"/>
      <c r="C503" s="3"/>
      <c r="D503" s="5"/>
      <c r="E503" s="6"/>
      <c r="F503" s="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2.75" customHeight="1" x14ac:dyDescent="0.3">
      <c r="A504" s="7"/>
      <c r="B504" s="3"/>
      <c r="C504" s="3"/>
      <c r="D504" s="5"/>
      <c r="E504" s="6"/>
      <c r="F504" s="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2.75" customHeight="1" x14ac:dyDescent="0.3">
      <c r="A505" s="7"/>
      <c r="B505" s="3"/>
      <c r="C505" s="3"/>
      <c r="D505" s="5"/>
      <c r="E505" s="6"/>
      <c r="F505" s="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2.75" customHeight="1" x14ac:dyDescent="0.3">
      <c r="A506" s="7"/>
      <c r="B506" s="3"/>
      <c r="C506" s="3"/>
      <c r="D506" s="5"/>
      <c r="E506" s="6"/>
      <c r="F506" s="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2.75" customHeight="1" x14ac:dyDescent="0.3">
      <c r="A507" s="7"/>
      <c r="B507" s="3"/>
      <c r="C507" s="3"/>
      <c r="D507" s="5"/>
      <c r="E507" s="6"/>
      <c r="F507" s="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2.75" customHeight="1" x14ac:dyDescent="0.3">
      <c r="A508" s="7"/>
      <c r="B508" s="3"/>
      <c r="C508" s="3"/>
      <c r="D508" s="5"/>
      <c r="E508" s="6"/>
      <c r="F508" s="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2.75" customHeight="1" x14ac:dyDescent="0.3">
      <c r="A509" s="7"/>
      <c r="B509" s="3"/>
      <c r="C509" s="3"/>
      <c r="D509" s="5"/>
      <c r="E509" s="6"/>
      <c r="F509" s="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2.75" customHeight="1" x14ac:dyDescent="0.3">
      <c r="A510" s="7"/>
      <c r="B510" s="3"/>
      <c r="C510" s="3"/>
      <c r="D510" s="5"/>
      <c r="E510" s="6"/>
      <c r="F510" s="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2.75" customHeight="1" x14ac:dyDescent="0.3">
      <c r="A511" s="7"/>
      <c r="B511" s="3"/>
      <c r="C511" s="3"/>
      <c r="D511" s="5"/>
      <c r="E511" s="6"/>
      <c r="F511" s="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2.75" customHeight="1" x14ac:dyDescent="0.3">
      <c r="A512" s="7"/>
      <c r="B512" s="3"/>
      <c r="C512" s="3"/>
      <c r="D512" s="5"/>
      <c r="E512" s="6"/>
      <c r="F512" s="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2.75" customHeight="1" x14ac:dyDescent="0.3">
      <c r="A513" s="7"/>
      <c r="B513" s="3"/>
      <c r="C513" s="3"/>
      <c r="D513" s="5"/>
      <c r="E513" s="6"/>
      <c r="F513" s="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2.75" customHeight="1" x14ac:dyDescent="0.3">
      <c r="A514" s="7"/>
      <c r="B514" s="3"/>
      <c r="C514" s="3"/>
      <c r="D514" s="5"/>
      <c r="E514" s="6"/>
      <c r="F514" s="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2.75" customHeight="1" x14ac:dyDescent="0.3">
      <c r="A515" s="7"/>
      <c r="B515" s="3"/>
      <c r="C515" s="3"/>
      <c r="D515" s="5"/>
      <c r="E515" s="6"/>
      <c r="F515" s="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2.75" customHeight="1" x14ac:dyDescent="0.3">
      <c r="A516" s="7"/>
      <c r="B516" s="3"/>
      <c r="C516" s="3"/>
      <c r="D516" s="5"/>
      <c r="E516" s="6"/>
      <c r="F516" s="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2.75" customHeight="1" x14ac:dyDescent="0.3">
      <c r="A517" s="7"/>
      <c r="B517" s="3"/>
      <c r="C517" s="3"/>
      <c r="D517" s="5"/>
      <c r="E517" s="6"/>
      <c r="F517" s="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2.75" customHeight="1" x14ac:dyDescent="0.3">
      <c r="A518" s="7"/>
      <c r="B518" s="3"/>
      <c r="C518" s="3"/>
      <c r="D518" s="5"/>
      <c r="E518" s="6"/>
      <c r="F518" s="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2.75" customHeight="1" x14ac:dyDescent="0.3">
      <c r="A519" s="7"/>
      <c r="B519" s="3"/>
      <c r="C519" s="3"/>
      <c r="D519" s="5"/>
      <c r="E519" s="6"/>
      <c r="F519" s="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2.75" customHeight="1" x14ac:dyDescent="0.3">
      <c r="A520" s="7"/>
      <c r="B520" s="3"/>
      <c r="C520" s="3"/>
      <c r="D520" s="5"/>
      <c r="E520" s="6"/>
      <c r="F520" s="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2.75" customHeight="1" x14ac:dyDescent="0.3">
      <c r="A521" s="7"/>
      <c r="B521" s="3"/>
      <c r="C521" s="3"/>
      <c r="D521" s="5"/>
      <c r="E521" s="6"/>
      <c r="F521" s="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2.75" customHeight="1" x14ac:dyDescent="0.3">
      <c r="A522" s="7"/>
      <c r="B522" s="3"/>
      <c r="C522" s="3"/>
      <c r="D522" s="5"/>
      <c r="E522" s="6"/>
      <c r="F522" s="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2.75" customHeight="1" x14ac:dyDescent="0.3">
      <c r="A523" s="7"/>
      <c r="B523" s="3"/>
      <c r="C523" s="3"/>
      <c r="D523" s="5"/>
      <c r="E523" s="6"/>
      <c r="F523" s="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2.75" customHeight="1" x14ac:dyDescent="0.3">
      <c r="A524" s="7"/>
      <c r="B524" s="3"/>
      <c r="C524" s="3"/>
      <c r="D524" s="5"/>
      <c r="E524" s="6"/>
      <c r="F524" s="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2.75" customHeight="1" x14ac:dyDescent="0.3">
      <c r="A525" s="7"/>
      <c r="B525" s="3"/>
      <c r="C525" s="3"/>
      <c r="D525" s="5"/>
      <c r="E525" s="6"/>
      <c r="F525" s="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2.75" customHeight="1" x14ac:dyDescent="0.3">
      <c r="A526" s="7"/>
      <c r="B526" s="3"/>
      <c r="C526" s="3"/>
      <c r="D526" s="5"/>
      <c r="E526" s="6"/>
      <c r="F526" s="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2.75" customHeight="1" x14ac:dyDescent="0.3">
      <c r="A527" s="7"/>
      <c r="B527" s="3"/>
      <c r="C527" s="3"/>
      <c r="D527" s="5"/>
      <c r="E527" s="6"/>
      <c r="F527" s="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2.75" customHeight="1" x14ac:dyDescent="0.3">
      <c r="A528" s="7"/>
      <c r="B528" s="3"/>
      <c r="C528" s="3"/>
      <c r="D528" s="5"/>
      <c r="E528" s="6"/>
      <c r="F528" s="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2.75" customHeight="1" x14ac:dyDescent="0.3">
      <c r="A529" s="7"/>
      <c r="B529" s="3"/>
      <c r="C529" s="3"/>
      <c r="D529" s="5"/>
      <c r="E529" s="6"/>
      <c r="F529" s="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2.75" customHeight="1" x14ac:dyDescent="0.3">
      <c r="A530" s="7"/>
      <c r="B530" s="3"/>
      <c r="C530" s="3"/>
      <c r="D530" s="5"/>
      <c r="E530" s="6"/>
      <c r="F530" s="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2.75" customHeight="1" x14ac:dyDescent="0.3">
      <c r="A531" s="7"/>
      <c r="B531" s="3"/>
      <c r="C531" s="3"/>
      <c r="D531" s="5"/>
      <c r="E531" s="6"/>
      <c r="F531" s="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2.75" customHeight="1" x14ac:dyDescent="0.3">
      <c r="A532" s="7"/>
      <c r="B532" s="3"/>
      <c r="C532" s="3"/>
      <c r="D532" s="5"/>
      <c r="E532" s="6"/>
      <c r="F532" s="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2.75" customHeight="1" x14ac:dyDescent="0.3">
      <c r="A533" s="7"/>
      <c r="B533" s="3"/>
      <c r="C533" s="3"/>
      <c r="D533" s="5"/>
      <c r="E533" s="6"/>
      <c r="F533" s="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2.75" customHeight="1" x14ac:dyDescent="0.3">
      <c r="A534" s="7"/>
      <c r="B534" s="3"/>
      <c r="C534" s="3"/>
      <c r="D534" s="5"/>
      <c r="E534" s="6"/>
      <c r="F534" s="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2.75" customHeight="1" x14ac:dyDescent="0.3">
      <c r="A535" s="7"/>
      <c r="B535" s="3"/>
      <c r="C535" s="3"/>
      <c r="D535" s="5"/>
      <c r="E535" s="6"/>
      <c r="F535" s="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2.75" customHeight="1" x14ac:dyDescent="0.3">
      <c r="A536" s="7"/>
      <c r="B536" s="3"/>
      <c r="C536" s="3"/>
      <c r="D536" s="5"/>
      <c r="E536" s="6"/>
      <c r="F536" s="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2.75" customHeight="1" x14ac:dyDescent="0.3">
      <c r="A537" s="7"/>
      <c r="B537" s="3"/>
      <c r="C537" s="3"/>
      <c r="D537" s="5"/>
      <c r="E537" s="6"/>
      <c r="F537" s="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2.75" customHeight="1" x14ac:dyDescent="0.3">
      <c r="A538" s="7"/>
      <c r="B538" s="3"/>
      <c r="C538" s="3"/>
      <c r="D538" s="5"/>
      <c r="E538" s="6"/>
      <c r="F538" s="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2.75" customHeight="1" x14ac:dyDescent="0.3">
      <c r="A539" s="7"/>
      <c r="B539" s="3"/>
      <c r="C539" s="3"/>
      <c r="D539" s="5"/>
      <c r="E539" s="6"/>
      <c r="F539" s="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2.75" customHeight="1" x14ac:dyDescent="0.3">
      <c r="A540" s="7"/>
      <c r="B540" s="3"/>
      <c r="C540" s="3"/>
      <c r="D540" s="5"/>
      <c r="E540" s="6"/>
      <c r="F540" s="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2.75" customHeight="1" x14ac:dyDescent="0.3">
      <c r="A541" s="7"/>
      <c r="B541" s="3"/>
      <c r="C541" s="3"/>
      <c r="D541" s="5"/>
      <c r="E541" s="6"/>
      <c r="F541" s="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2.75" customHeight="1" x14ac:dyDescent="0.3">
      <c r="A542" s="7"/>
      <c r="B542" s="3"/>
      <c r="C542" s="3"/>
      <c r="D542" s="5"/>
      <c r="E542" s="6"/>
      <c r="F542" s="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2.75" customHeight="1" x14ac:dyDescent="0.3">
      <c r="A543" s="7"/>
      <c r="B543" s="3"/>
      <c r="C543" s="3"/>
      <c r="D543" s="5"/>
      <c r="E543" s="6"/>
      <c r="F543" s="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2.75" customHeight="1" x14ac:dyDescent="0.3">
      <c r="A544" s="7"/>
      <c r="B544" s="3"/>
      <c r="C544" s="3"/>
      <c r="D544" s="5"/>
      <c r="E544" s="6"/>
      <c r="F544" s="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2.75" customHeight="1" x14ac:dyDescent="0.3">
      <c r="A545" s="7"/>
      <c r="B545" s="3"/>
      <c r="C545" s="3"/>
      <c r="D545" s="5"/>
      <c r="E545" s="6"/>
      <c r="F545" s="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2.75" customHeight="1" x14ac:dyDescent="0.3">
      <c r="A546" s="7"/>
      <c r="B546" s="3"/>
      <c r="C546" s="3"/>
      <c r="D546" s="5"/>
      <c r="E546" s="6"/>
      <c r="F546" s="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2.75" customHeight="1" x14ac:dyDescent="0.3">
      <c r="A547" s="7"/>
      <c r="B547" s="3"/>
      <c r="C547" s="3"/>
      <c r="D547" s="5"/>
      <c r="E547" s="6"/>
      <c r="F547" s="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2.75" customHeight="1" x14ac:dyDescent="0.3">
      <c r="A548" s="7"/>
      <c r="B548" s="3"/>
      <c r="C548" s="3"/>
      <c r="D548" s="5"/>
      <c r="E548" s="6"/>
      <c r="F548" s="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2.75" customHeight="1" x14ac:dyDescent="0.3">
      <c r="A549" s="7"/>
      <c r="B549" s="3"/>
      <c r="C549" s="3"/>
      <c r="D549" s="5"/>
      <c r="E549" s="6"/>
      <c r="F549" s="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2.75" customHeight="1" x14ac:dyDescent="0.3">
      <c r="A550" s="7"/>
      <c r="B550" s="3"/>
      <c r="C550" s="3"/>
      <c r="D550" s="5"/>
      <c r="E550" s="6"/>
      <c r="F550" s="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2.75" customHeight="1" x14ac:dyDescent="0.3">
      <c r="A551" s="7"/>
      <c r="B551" s="3"/>
      <c r="C551" s="3"/>
      <c r="D551" s="5"/>
      <c r="E551" s="6"/>
      <c r="F551" s="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2.75" customHeight="1" x14ac:dyDescent="0.3">
      <c r="A552" s="7"/>
      <c r="B552" s="3"/>
      <c r="C552" s="3"/>
      <c r="D552" s="5"/>
      <c r="E552" s="6"/>
      <c r="F552" s="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2.75" customHeight="1" x14ac:dyDescent="0.3">
      <c r="A553" s="7"/>
      <c r="B553" s="3"/>
      <c r="C553" s="3"/>
      <c r="D553" s="5"/>
      <c r="E553" s="6"/>
      <c r="F553" s="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2.75" customHeight="1" x14ac:dyDescent="0.3">
      <c r="A554" s="7"/>
      <c r="B554" s="3"/>
      <c r="C554" s="3"/>
      <c r="D554" s="5"/>
      <c r="E554" s="6"/>
      <c r="F554" s="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2.75" customHeight="1" x14ac:dyDescent="0.3">
      <c r="A555" s="7"/>
      <c r="B555" s="3"/>
      <c r="C555" s="3"/>
      <c r="D555" s="5"/>
      <c r="E555" s="6"/>
      <c r="F555" s="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2.75" customHeight="1" x14ac:dyDescent="0.3">
      <c r="A556" s="7"/>
      <c r="B556" s="3"/>
      <c r="C556" s="3"/>
      <c r="D556" s="5"/>
      <c r="E556" s="6"/>
      <c r="F556" s="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2.75" customHeight="1" x14ac:dyDescent="0.3">
      <c r="A557" s="7"/>
      <c r="B557" s="3"/>
      <c r="C557" s="3"/>
      <c r="D557" s="5"/>
      <c r="E557" s="6"/>
      <c r="F557" s="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2.75" customHeight="1" x14ac:dyDescent="0.3">
      <c r="A558" s="7"/>
      <c r="B558" s="3"/>
      <c r="C558" s="3"/>
      <c r="D558" s="5"/>
      <c r="E558" s="6"/>
      <c r="F558" s="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2.75" customHeight="1" x14ac:dyDescent="0.3">
      <c r="A559" s="7"/>
      <c r="B559" s="3"/>
      <c r="C559" s="3"/>
      <c r="D559" s="5"/>
      <c r="E559" s="6"/>
      <c r="F559" s="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2.75" customHeight="1" x14ac:dyDescent="0.3">
      <c r="A560" s="7"/>
      <c r="B560" s="3"/>
      <c r="C560" s="3"/>
      <c r="D560" s="5"/>
      <c r="E560" s="6"/>
      <c r="F560" s="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2.75" customHeight="1" x14ac:dyDescent="0.3">
      <c r="A561" s="7"/>
      <c r="B561" s="3"/>
      <c r="C561" s="3"/>
      <c r="D561" s="5"/>
      <c r="E561" s="6"/>
      <c r="F561" s="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2.75" customHeight="1" x14ac:dyDescent="0.3">
      <c r="A562" s="7"/>
      <c r="B562" s="3"/>
      <c r="C562" s="3"/>
      <c r="D562" s="5"/>
      <c r="E562" s="6"/>
      <c r="F562" s="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2.75" customHeight="1" x14ac:dyDescent="0.3">
      <c r="A563" s="7"/>
      <c r="B563" s="3"/>
      <c r="C563" s="3"/>
      <c r="D563" s="5"/>
      <c r="E563" s="6"/>
      <c r="F563" s="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2.75" customHeight="1" x14ac:dyDescent="0.3">
      <c r="A564" s="7"/>
      <c r="B564" s="3"/>
      <c r="C564" s="3"/>
      <c r="D564" s="5"/>
      <c r="E564" s="6"/>
      <c r="F564" s="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2.75" customHeight="1" x14ac:dyDescent="0.3">
      <c r="A565" s="7"/>
      <c r="B565" s="3"/>
      <c r="C565" s="3"/>
      <c r="D565" s="5"/>
      <c r="E565" s="6"/>
      <c r="F565" s="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2.75" customHeight="1" x14ac:dyDescent="0.3">
      <c r="A566" s="7"/>
      <c r="B566" s="3"/>
      <c r="C566" s="3"/>
      <c r="D566" s="5"/>
      <c r="E566" s="6"/>
      <c r="F566" s="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2.75" customHeight="1" x14ac:dyDescent="0.3">
      <c r="A567" s="7"/>
      <c r="B567" s="3"/>
      <c r="C567" s="3"/>
      <c r="D567" s="5"/>
      <c r="E567" s="6"/>
      <c r="F567" s="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2.75" customHeight="1" x14ac:dyDescent="0.3">
      <c r="A568" s="7"/>
      <c r="B568" s="3"/>
      <c r="C568" s="3"/>
      <c r="D568" s="5"/>
      <c r="E568" s="6"/>
      <c r="F568" s="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2.75" customHeight="1" x14ac:dyDescent="0.3">
      <c r="A569" s="7"/>
      <c r="B569" s="3"/>
      <c r="C569" s="3"/>
      <c r="D569" s="5"/>
      <c r="E569" s="6"/>
      <c r="F569" s="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2.75" customHeight="1" x14ac:dyDescent="0.3">
      <c r="A570" s="7"/>
      <c r="B570" s="3"/>
      <c r="C570" s="3"/>
      <c r="D570" s="5"/>
      <c r="E570" s="6"/>
      <c r="F570" s="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2.75" customHeight="1" x14ac:dyDescent="0.3">
      <c r="A571" s="7"/>
      <c r="B571" s="3"/>
      <c r="C571" s="3"/>
      <c r="D571" s="5"/>
      <c r="E571" s="6"/>
      <c r="F571" s="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2.75" customHeight="1" x14ac:dyDescent="0.3">
      <c r="A572" s="7"/>
      <c r="B572" s="3"/>
      <c r="C572" s="3"/>
      <c r="D572" s="5"/>
      <c r="E572" s="6"/>
      <c r="F572" s="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2.75" customHeight="1" x14ac:dyDescent="0.3">
      <c r="A573" s="7"/>
      <c r="B573" s="3"/>
      <c r="C573" s="3"/>
      <c r="D573" s="5"/>
      <c r="E573" s="6"/>
      <c r="F573" s="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2.75" customHeight="1" x14ac:dyDescent="0.3">
      <c r="A574" s="7"/>
      <c r="B574" s="3"/>
      <c r="C574" s="3"/>
      <c r="D574" s="5"/>
      <c r="E574" s="6"/>
      <c r="F574" s="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2.75" customHeight="1" x14ac:dyDescent="0.3">
      <c r="A575" s="7"/>
      <c r="B575" s="3"/>
      <c r="C575" s="3"/>
      <c r="D575" s="5"/>
      <c r="E575" s="6"/>
      <c r="F575" s="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2.75" customHeight="1" x14ac:dyDescent="0.3">
      <c r="A576" s="7"/>
      <c r="B576" s="3"/>
      <c r="C576" s="3"/>
      <c r="D576" s="5"/>
      <c r="E576" s="6"/>
      <c r="F576" s="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2.75" customHeight="1" x14ac:dyDescent="0.3">
      <c r="A577" s="7"/>
      <c r="B577" s="3"/>
      <c r="C577" s="3"/>
      <c r="D577" s="5"/>
      <c r="E577" s="6"/>
      <c r="F577" s="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2.75" customHeight="1" x14ac:dyDescent="0.3">
      <c r="A578" s="7"/>
      <c r="B578" s="3"/>
      <c r="C578" s="3"/>
      <c r="D578" s="5"/>
      <c r="E578" s="6"/>
      <c r="F578" s="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2.75" customHeight="1" x14ac:dyDescent="0.3">
      <c r="A579" s="7"/>
      <c r="B579" s="3"/>
      <c r="C579" s="3"/>
      <c r="D579" s="5"/>
      <c r="E579" s="6"/>
      <c r="F579" s="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2.75" customHeight="1" x14ac:dyDescent="0.3">
      <c r="A580" s="7"/>
      <c r="B580" s="3"/>
      <c r="C580" s="3"/>
      <c r="D580" s="5"/>
      <c r="E580" s="6"/>
      <c r="F580" s="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2.75" customHeight="1" x14ac:dyDescent="0.3">
      <c r="A581" s="7"/>
      <c r="B581" s="3"/>
      <c r="C581" s="3"/>
      <c r="D581" s="5"/>
      <c r="E581" s="6"/>
      <c r="F581" s="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2.75" customHeight="1" x14ac:dyDescent="0.3">
      <c r="A582" s="7"/>
      <c r="B582" s="3"/>
      <c r="C582" s="3"/>
      <c r="D582" s="5"/>
      <c r="E582" s="6"/>
      <c r="F582" s="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2.75" customHeight="1" x14ac:dyDescent="0.3">
      <c r="A583" s="7"/>
      <c r="B583" s="3"/>
      <c r="C583" s="3"/>
      <c r="D583" s="5"/>
      <c r="E583" s="6"/>
      <c r="F583" s="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2.75" customHeight="1" x14ac:dyDescent="0.3">
      <c r="A584" s="7"/>
      <c r="B584" s="3"/>
      <c r="C584" s="3"/>
      <c r="D584" s="5"/>
      <c r="E584" s="6"/>
      <c r="F584" s="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2.75" customHeight="1" x14ac:dyDescent="0.3">
      <c r="A585" s="7"/>
      <c r="B585" s="3"/>
      <c r="C585" s="3"/>
      <c r="D585" s="5"/>
      <c r="E585" s="6"/>
      <c r="F585" s="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2.75" customHeight="1" x14ac:dyDescent="0.3">
      <c r="A586" s="7"/>
      <c r="B586" s="3"/>
      <c r="C586" s="3"/>
      <c r="D586" s="5"/>
      <c r="E586" s="6"/>
      <c r="F586" s="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2.75" customHeight="1" x14ac:dyDescent="0.3">
      <c r="A587" s="7"/>
      <c r="B587" s="3"/>
      <c r="C587" s="3"/>
      <c r="D587" s="5"/>
      <c r="E587" s="6"/>
      <c r="F587" s="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2.75" customHeight="1" x14ac:dyDescent="0.3">
      <c r="A588" s="7"/>
      <c r="B588" s="3"/>
      <c r="C588" s="3"/>
      <c r="D588" s="5"/>
      <c r="E588" s="6"/>
      <c r="F588" s="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2.75" customHeight="1" x14ac:dyDescent="0.3">
      <c r="A589" s="7"/>
      <c r="B589" s="3"/>
      <c r="C589" s="3"/>
      <c r="D589" s="5"/>
      <c r="E589" s="6"/>
      <c r="F589" s="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2.75" customHeight="1" x14ac:dyDescent="0.3">
      <c r="A590" s="7"/>
      <c r="B590" s="3"/>
      <c r="C590" s="3"/>
      <c r="D590" s="5"/>
      <c r="E590" s="6"/>
      <c r="F590" s="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2.75" customHeight="1" x14ac:dyDescent="0.3">
      <c r="A591" s="7"/>
      <c r="B591" s="3"/>
      <c r="C591" s="3"/>
      <c r="D591" s="5"/>
      <c r="E591" s="6"/>
      <c r="F591" s="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2.75" customHeight="1" x14ac:dyDescent="0.3">
      <c r="A592" s="7"/>
      <c r="B592" s="3"/>
      <c r="C592" s="3"/>
      <c r="D592" s="5"/>
      <c r="E592" s="6"/>
      <c r="F592" s="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2.75" customHeight="1" x14ac:dyDescent="0.3">
      <c r="A593" s="7"/>
      <c r="B593" s="3"/>
      <c r="C593" s="3"/>
      <c r="D593" s="5"/>
      <c r="E593" s="6"/>
      <c r="F593" s="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2.75" customHeight="1" x14ac:dyDescent="0.3">
      <c r="A594" s="7"/>
      <c r="B594" s="3"/>
      <c r="C594" s="3"/>
      <c r="D594" s="5"/>
      <c r="E594" s="6"/>
      <c r="F594" s="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2.75" customHeight="1" x14ac:dyDescent="0.3">
      <c r="A595" s="7"/>
      <c r="B595" s="3"/>
      <c r="C595" s="3"/>
      <c r="D595" s="5"/>
      <c r="E595" s="6"/>
      <c r="F595" s="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2.75" customHeight="1" x14ac:dyDescent="0.3">
      <c r="A596" s="7"/>
      <c r="B596" s="3"/>
      <c r="C596" s="3"/>
      <c r="D596" s="5"/>
      <c r="E596" s="6"/>
      <c r="F596" s="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2.75" customHeight="1" x14ac:dyDescent="0.3">
      <c r="A597" s="7"/>
      <c r="B597" s="3"/>
      <c r="C597" s="3"/>
      <c r="D597" s="5"/>
      <c r="E597" s="6"/>
      <c r="F597" s="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2.75" customHeight="1" x14ac:dyDescent="0.3">
      <c r="A598" s="7"/>
      <c r="B598" s="3"/>
      <c r="C598" s="3"/>
      <c r="D598" s="5"/>
      <c r="E598" s="6"/>
      <c r="F598" s="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2.75" customHeight="1" x14ac:dyDescent="0.3">
      <c r="A599" s="7"/>
      <c r="B599" s="3"/>
      <c r="C599" s="3"/>
      <c r="D599" s="5"/>
      <c r="E599" s="6"/>
      <c r="F599" s="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2.75" customHeight="1" x14ac:dyDescent="0.3">
      <c r="A600" s="7"/>
      <c r="B600" s="3"/>
      <c r="C600" s="3"/>
      <c r="D600" s="5"/>
      <c r="E600" s="6"/>
      <c r="F600" s="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2.75" customHeight="1" x14ac:dyDescent="0.3">
      <c r="A601" s="7"/>
      <c r="B601" s="3"/>
      <c r="C601" s="3"/>
      <c r="D601" s="5"/>
      <c r="E601" s="6"/>
      <c r="F601" s="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2.75" customHeight="1" x14ac:dyDescent="0.3">
      <c r="A602" s="7"/>
      <c r="B602" s="3"/>
      <c r="C602" s="3"/>
      <c r="D602" s="5"/>
      <c r="E602" s="6"/>
      <c r="F602" s="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2.75" customHeight="1" x14ac:dyDescent="0.3">
      <c r="A603" s="7"/>
      <c r="B603" s="3"/>
      <c r="C603" s="3"/>
      <c r="D603" s="5"/>
      <c r="E603" s="6"/>
      <c r="F603" s="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2.75" customHeight="1" x14ac:dyDescent="0.3">
      <c r="A604" s="7"/>
      <c r="B604" s="3"/>
      <c r="C604" s="3"/>
      <c r="D604" s="5"/>
      <c r="E604" s="6"/>
      <c r="F604" s="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2.75" customHeight="1" x14ac:dyDescent="0.3">
      <c r="A605" s="7"/>
      <c r="B605" s="3"/>
      <c r="C605" s="3"/>
      <c r="D605" s="5"/>
      <c r="E605" s="6"/>
      <c r="F605" s="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2.75" customHeight="1" x14ac:dyDescent="0.3">
      <c r="A606" s="7"/>
      <c r="B606" s="3"/>
      <c r="C606" s="3"/>
      <c r="D606" s="5"/>
      <c r="E606" s="6"/>
      <c r="F606" s="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2.75" customHeight="1" x14ac:dyDescent="0.3">
      <c r="A607" s="7"/>
      <c r="B607" s="3"/>
      <c r="C607" s="3"/>
      <c r="D607" s="5"/>
      <c r="E607" s="6"/>
      <c r="F607" s="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2.75" customHeight="1" x14ac:dyDescent="0.3">
      <c r="A608" s="7"/>
      <c r="B608" s="3"/>
      <c r="C608" s="3"/>
      <c r="D608" s="5"/>
      <c r="E608" s="6"/>
      <c r="F608" s="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2.75" customHeight="1" x14ac:dyDescent="0.3">
      <c r="A609" s="7"/>
      <c r="B609" s="3"/>
      <c r="C609" s="3"/>
      <c r="D609" s="5"/>
      <c r="E609" s="6"/>
      <c r="F609" s="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2.75" customHeight="1" x14ac:dyDescent="0.3">
      <c r="A610" s="7"/>
      <c r="B610" s="3"/>
      <c r="C610" s="3"/>
      <c r="D610" s="5"/>
      <c r="E610" s="6"/>
      <c r="F610" s="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2.75" customHeight="1" x14ac:dyDescent="0.3">
      <c r="A611" s="7"/>
      <c r="B611" s="3"/>
      <c r="C611" s="3"/>
      <c r="D611" s="5"/>
      <c r="E611" s="6"/>
      <c r="F611" s="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2.75" customHeight="1" x14ac:dyDescent="0.3">
      <c r="A612" s="7"/>
      <c r="B612" s="3"/>
      <c r="C612" s="3"/>
      <c r="D612" s="5"/>
      <c r="E612" s="6"/>
      <c r="F612" s="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2.75" customHeight="1" x14ac:dyDescent="0.3">
      <c r="A613" s="7"/>
      <c r="B613" s="3"/>
      <c r="C613" s="3"/>
      <c r="D613" s="5"/>
      <c r="E613" s="6"/>
      <c r="F613" s="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2.75" customHeight="1" x14ac:dyDescent="0.3">
      <c r="A614" s="7"/>
      <c r="B614" s="3"/>
      <c r="C614" s="3"/>
      <c r="D614" s="5"/>
      <c r="E614" s="6"/>
      <c r="F614" s="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2.75" customHeight="1" x14ac:dyDescent="0.3">
      <c r="A615" s="7"/>
      <c r="B615" s="3"/>
      <c r="C615" s="3"/>
      <c r="D615" s="5"/>
      <c r="E615" s="6"/>
      <c r="F615" s="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2.75" customHeight="1" x14ac:dyDescent="0.3">
      <c r="A616" s="7"/>
      <c r="B616" s="3"/>
      <c r="C616" s="3"/>
      <c r="D616" s="5"/>
      <c r="E616" s="6"/>
      <c r="F616" s="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2.75" customHeight="1" x14ac:dyDescent="0.3">
      <c r="A617" s="7"/>
      <c r="B617" s="3"/>
      <c r="C617" s="3"/>
      <c r="D617" s="5"/>
      <c r="E617" s="6"/>
      <c r="F617" s="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2.75" customHeight="1" x14ac:dyDescent="0.3">
      <c r="A618" s="7"/>
      <c r="B618" s="3"/>
      <c r="C618" s="3"/>
      <c r="D618" s="5"/>
      <c r="E618" s="6"/>
      <c r="F618" s="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2.75" customHeight="1" x14ac:dyDescent="0.3">
      <c r="A619" s="7"/>
      <c r="B619" s="3"/>
      <c r="C619" s="3"/>
      <c r="D619" s="5"/>
      <c r="E619" s="6"/>
      <c r="F619" s="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2.75" customHeight="1" x14ac:dyDescent="0.3">
      <c r="A620" s="7"/>
      <c r="B620" s="3"/>
      <c r="C620" s="3"/>
      <c r="D620" s="5"/>
      <c r="E620" s="6"/>
      <c r="F620" s="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2.75" customHeight="1" x14ac:dyDescent="0.3">
      <c r="A621" s="7"/>
      <c r="B621" s="3"/>
      <c r="C621" s="3"/>
      <c r="D621" s="5"/>
      <c r="E621" s="6"/>
      <c r="F621" s="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2.75" customHeight="1" x14ac:dyDescent="0.3">
      <c r="A622" s="7"/>
      <c r="B622" s="3"/>
      <c r="C622" s="3"/>
      <c r="D622" s="5"/>
      <c r="E622" s="6"/>
      <c r="F622" s="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2.75" customHeight="1" x14ac:dyDescent="0.3">
      <c r="A623" s="7"/>
      <c r="B623" s="3"/>
      <c r="C623" s="3"/>
      <c r="D623" s="5"/>
      <c r="E623" s="6"/>
      <c r="F623" s="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2.75" customHeight="1" x14ac:dyDescent="0.3">
      <c r="A624" s="7"/>
      <c r="B624" s="3"/>
      <c r="C624" s="3"/>
      <c r="D624" s="5"/>
      <c r="E624" s="6"/>
      <c r="F624" s="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2.75" customHeight="1" x14ac:dyDescent="0.3">
      <c r="A625" s="7"/>
      <c r="B625" s="3"/>
      <c r="C625" s="3"/>
      <c r="D625" s="5"/>
      <c r="E625" s="6"/>
      <c r="F625" s="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2.75" customHeight="1" x14ac:dyDescent="0.3">
      <c r="A626" s="7"/>
      <c r="B626" s="3"/>
      <c r="C626" s="3"/>
      <c r="D626" s="5"/>
      <c r="E626" s="6"/>
      <c r="F626" s="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2.75" customHeight="1" x14ac:dyDescent="0.3">
      <c r="A627" s="7"/>
      <c r="B627" s="3"/>
      <c r="C627" s="3"/>
      <c r="D627" s="5"/>
      <c r="E627" s="6"/>
      <c r="F627" s="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2.75" customHeight="1" x14ac:dyDescent="0.3">
      <c r="A628" s="7"/>
      <c r="B628" s="3"/>
      <c r="C628" s="3"/>
      <c r="D628" s="5"/>
      <c r="E628" s="6"/>
      <c r="F628" s="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2.75" customHeight="1" x14ac:dyDescent="0.3">
      <c r="A629" s="7"/>
      <c r="B629" s="3"/>
      <c r="C629" s="3"/>
      <c r="D629" s="5"/>
      <c r="E629" s="6"/>
      <c r="F629" s="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2.75" customHeight="1" x14ac:dyDescent="0.3">
      <c r="A630" s="7"/>
      <c r="B630" s="3"/>
      <c r="C630" s="3"/>
      <c r="D630" s="5"/>
      <c r="E630" s="6"/>
      <c r="F630" s="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2.75" customHeight="1" x14ac:dyDescent="0.3">
      <c r="A631" s="7"/>
      <c r="B631" s="3"/>
      <c r="C631" s="3"/>
      <c r="D631" s="5"/>
      <c r="E631" s="6"/>
      <c r="F631" s="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2.75" customHeight="1" x14ac:dyDescent="0.3">
      <c r="A632" s="7"/>
      <c r="B632" s="3"/>
      <c r="C632" s="3"/>
      <c r="D632" s="5"/>
      <c r="E632" s="6"/>
      <c r="F632" s="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2.75" customHeight="1" x14ac:dyDescent="0.3">
      <c r="A633" s="7"/>
      <c r="B633" s="3"/>
      <c r="C633" s="3"/>
      <c r="D633" s="5"/>
      <c r="E633" s="6"/>
      <c r="F633" s="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2.75" customHeight="1" x14ac:dyDescent="0.3">
      <c r="A634" s="7"/>
      <c r="B634" s="3"/>
      <c r="C634" s="3"/>
      <c r="D634" s="5"/>
      <c r="E634" s="6"/>
      <c r="F634" s="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2.75" customHeight="1" x14ac:dyDescent="0.3">
      <c r="A635" s="7"/>
      <c r="B635" s="3"/>
      <c r="C635" s="3"/>
      <c r="D635" s="5"/>
      <c r="E635" s="6"/>
      <c r="F635" s="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2.75" customHeight="1" x14ac:dyDescent="0.3">
      <c r="A636" s="7"/>
      <c r="B636" s="3"/>
      <c r="C636" s="3"/>
      <c r="D636" s="5"/>
      <c r="E636" s="6"/>
      <c r="F636" s="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2.75" customHeight="1" x14ac:dyDescent="0.3">
      <c r="A637" s="7"/>
      <c r="B637" s="3"/>
      <c r="C637" s="3"/>
      <c r="D637" s="5"/>
      <c r="E637" s="6"/>
      <c r="F637" s="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2.75" customHeight="1" x14ac:dyDescent="0.3">
      <c r="A638" s="7"/>
      <c r="B638" s="3"/>
      <c r="C638" s="3"/>
      <c r="D638" s="5"/>
      <c r="E638" s="6"/>
      <c r="F638" s="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2.75" customHeight="1" x14ac:dyDescent="0.3">
      <c r="A639" s="7"/>
      <c r="B639" s="3"/>
      <c r="C639" s="3"/>
      <c r="D639" s="5"/>
      <c r="E639" s="6"/>
      <c r="F639" s="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2.75" customHeight="1" x14ac:dyDescent="0.3">
      <c r="A640" s="7"/>
      <c r="B640" s="3"/>
      <c r="C640" s="3"/>
      <c r="D640" s="5"/>
      <c r="E640" s="6"/>
      <c r="F640" s="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2.75" customHeight="1" x14ac:dyDescent="0.3">
      <c r="A641" s="7"/>
      <c r="B641" s="3"/>
      <c r="C641" s="3"/>
      <c r="D641" s="5"/>
      <c r="E641" s="6"/>
      <c r="F641" s="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2.75" customHeight="1" x14ac:dyDescent="0.3">
      <c r="A642" s="7"/>
      <c r="B642" s="3"/>
      <c r="C642" s="3"/>
      <c r="D642" s="5"/>
      <c r="E642" s="6"/>
      <c r="F642" s="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2.75" customHeight="1" x14ac:dyDescent="0.3">
      <c r="A643" s="7"/>
      <c r="B643" s="3"/>
      <c r="C643" s="3"/>
      <c r="D643" s="5"/>
      <c r="E643" s="6"/>
      <c r="F643" s="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2.75" customHeight="1" x14ac:dyDescent="0.3">
      <c r="A644" s="7"/>
      <c r="B644" s="3"/>
      <c r="C644" s="3"/>
      <c r="D644" s="5"/>
      <c r="E644" s="6"/>
      <c r="F644" s="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2.75" customHeight="1" x14ac:dyDescent="0.3">
      <c r="A645" s="7"/>
      <c r="B645" s="3"/>
      <c r="C645" s="3"/>
      <c r="D645" s="5"/>
      <c r="E645" s="6"/>
      <c r="F645" s="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2.75" customHeight="1" x14ac:dyDescent="0.3">
      <c r="A646" s="7"/>
      <c r="B646" s="3"/>
      <c r="C646" s="3"/>
      <c r="D646" s="5"/>
      <c r="E646" s="6"/>
      <c r="F646" s="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2.75" customHeight="1" x14ac:dyDescent="0.3">
      <c r="A647" s="7"/>
      <c r="B647" s="3"/>
      <c r="C647" s="3"/>
      <c r="D647" s="5"/>
      <c r="E647" s="6"/>
      <c r="F647" s="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2.75" customHeight="1" x14ac:dyDescent="0.3">
      <c r="A648" s="7"/>
      <c r="B648" s="3"/>
      <c r="C648" s="3"/>
      <c r="D648" s="5"/>
      <c r="E648" s="6"/>
      <c r="F648" s="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2.75" customHeight="1" x14ac:dyDescent="0.3">
      <c r="A649" s="7"/>
      <c r="B649" s="3"/>
      <c r="C649" s="3"/>
      <c r="D649" s="5"/>
      <c r="E649" s="6"/>
      <c r="F649" s="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2.75" customHeight="1" x14ac:dyDescent="0.3">
      <c r="A650" s="7"/>
      <c r="B650" s="3"/>
      <c r="C650" s="3"/>
      <c r="D650" s="5"/>
      <c r="E650" s="6"/>
      <c r="F650" s="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2.75" customHeight="1" x14ac:dyDescent="0.3">
      <c r="A651" s="7"/>
      <c r="B651" s="3"/>
      <c r="C651" s="3"/>
      <c r="D651" s="5"/>
      <c r="E651" s="6"/>
      <c r="F651" s="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2.75" customHeight="1" x14ac:dyDescent="0.3">
      <c r="A652" s="7"/>
      <c r="B652" s="3"/>
      <c r="C652" s="3"/>
      <c r="D652" s="5"/>
      <c r="E652" s="6"/>
      <c r="F652" s="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2.75" customHeight="1" x14ac:dyDescent="0.3">
      <c r="A653" s="7"/>
      <c r="B653" s="3"/>
      <c r="C653" s="3"/>
      <c r="D653" s="5"/>
      <c r="E653" s="6"/>
      <c r="F653" s="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2.75" customHeight="1" x14ac:dyDescent="0.3">
      <c r="A654" s="7"/>
      <c r="B654" s="3"/>
      <c r="C654" s="3"/>
      <c r="D654" s="5"/>
      <c r="E654" s="6"/>
      <c r="F654" s="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2.75" customHeight="1" x14ac:dyDescent="0.3">
      <c r="A655" s="7"/>
      <c r="B655" s="3"/>
      <c r="C655" s="3"/>
      <c r="D655" s="5"/>
      <c r="E655" s="6"/>
      <c r="F655" s="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2.75" customHeight="1" x14ac:dyDescent="0.3">
      <c r="A656" s="7"/>
      <c r="B656" s="3"/>
      <c r="C656" s="3"/>
      <c r="D656" s="5"/>
      <c r="E656" s="6"/>
      <c r="F656" s="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2.75" customHeight="1" x14ac:dyDescent="0.3">
      <c r="A657" s="7"/>
      <c r="B657" s="3"/>
      <c r="C657" s="3"/>
      <c r="D657" s="5"/>
      <c r="E657" s="6"/>
      <c r="F657" s="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2.75" customHeight="1" x14ac:dyDescent="0.3">
      <c r="A658" s="7"/>
      <c r="B658" s="3"/>
      <c r="C658" s="3"/>
      <c r="D658" s="5"/>
      <c r="E658" s="6"/>
      <c r="F658" s="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2.75" customHeight="1" x14ac:dyDescent="0.3">
      <c r="A659" s="7"/>
      <c r="B659" s="3"/>
      <c r="C659" s="3"/>
      <c r="D659" s="5"/>
      <c r="E659" s="6"/>
      <c r="F659" s="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2.75" customHeight="1" x14ac:dyDescent="0.3">
      <c r="A660" s="7"/>
      <c r="B660" s="3"/>
      <c r="C660" s="3"/>
      <c r="D660" s="5"/>
      <c r="E660" s="6"/>
      <c r="F660" s="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2.75" customHeight="1" x14ac:dyDescent="0.3">
      <c r="A661" s="7"/>
      <c r="B661" s="3"/>
      <c r="C661" s="3"/>
      <c r="D661" s="5"/>
      <c r="E661" s="6"/>
      <c r="F661" s="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2.75" customHeight="1" x14ac:dyDescent="0.3">
      <c r="A662" s="7"/>
      <c r="B662" s="3"/>
      <c r="C662" s="3"/>
      <c r="D662" s="5"/>
      <c r="E662" s="6"/>
      <c r="F662" s="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2.75" customHeight="1" x14ac:dyDescent="0.3">
      <c r="A663" s="7"/>
      <c r="B663" s="3"/>
      <c r="C663" s="3"/>
      <c r="D663" s="5"/>
      <c r="E663" s="6"/>
      <c r="F663" s="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2.75" customHeight="1" x14ac:dyDescent="0.3">
      <c r="A664" s="7"/>
      <c r="B664" s="3"/>
      <c r="C664" s="3"/>
      <c r="D664" s="5"/>
      <c r="E664" s="6"/>
      <c r="F664" s="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2.75" customHeight="1" x14ac:dyDescent="0.3">
      <c r="A665" s="7"/>
      <c r="B665" s="3"/>
      <c r="C665" s="3"/>
      <c r="D665" s="5"/>
      <c r="E665" s="6"/>
      <c r="F665" s="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2.75" customHeight="1" x14ac:dyDescent="0.3">
      <c r="A666" s="7"/>
      <c r="B666" s="3"/>
      <c r="C666" s="3"/>
      <c r="D666" s="5"/>
      <c r="E666" s="6"/>
      <c r="F666" s="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2.75" customHeight="1" x14ac:dyDescent="0.3">
      <c r="A667" s="7"/>
      <c r="B667" s="3"/>
      <c r="C667" s="3"/>
      <c r="D667" s="5"/>
      <c r="E667" s="6"/>
      <c r="F667" s="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2.75" customHeight="1" x14ac:dyDescent="0.3">
      <c r="A668" s="7"/>
      <c r="B668" s="3"/>
      <c r="C668" s="3"/>
      <c r="D668" s="5"/>
      <c r="E668" s="6"/>
      <c r="F668" s="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2.75" customHeight="1" x14ac:dyDescent="0.3">
      <c r="A669" s="7"/>
      <c r="B669" s="3"/>
      <c r="C669" s="3"/>
      <c r="D669" s="5"/>
      <c r="E669" s="6"/>
      <c r="F669" s="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2.75" customHeight="1" x14ac:dyDescent="0.3">
      <c r="A670" s="7"/>
      <c r="B670" s="3"/>
      <c r="C670" s="3"/>
      <c r="D670" s="5"/>
      <c r="E670" s="6"/>
      <c r="F670" s="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2.75" customHeight="1" x14ac:dyDescent="0.3">
      <c r="A671" s="7"/>
      <c r="B671" s="3"/>
      <c r="C671" s="3"/>
      <c r="D671" s="5"/>
      <c r="E671" s="6"/>
      <c r="F671" s="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2.75" customHeight="1" x14ac:dyDescent="0.3">
      <c r="A672" s="7"/>
      <c r="B672" s="3"/>
      <c r="C672" s="3"/>
      <c r="D672" s="5"/>
      <c r="E672" s="6"/>
      <c r="F672" s="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2.75" customHeight="1" x14ac:dyDescent="0.3">
      <c r="A673" s="7"/>
      <c r="B673" s="3"/>
      <c r="C673" s="3"/>
      <c r="D673" s="5"/>
      <c r="E673" s="6"/>
      <c r="F673" s="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2.75" customHeight="1" x14ac:dyDescent="0.3">
      <c r="A674" s="7"/>
      <c r="B674" s="3"/>
      <c r="C674" s="3"/>
      <c r="D674" s="5"/>
      <c r="E674" s="6"/>
      <c r="F674" s="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2.75" customHeight="1" x14ac:dyDescent="0.3">
      <c r="A675" s="7"/>
      <c r="B675" s="3"/>
      <c r="C675" s="3"/>
      <c r="D675" s="5"/>
      <c r="E675" s="6"/>
      <c r="F675" s="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2.75" customHeight="1" x14ac:dyDescent="0.3">
      <c r="A676" s="7"/>
      <c r="B676" s="3"/>
      <c r="C676" s="3"/>
      <c r="D676" s="5"/>
      <c r="E676" s="6"/>
      <c r="F676" s="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2.75" customHeight="1" x14ac:dyDescent="0.3">
      <c r="A677" s="7"/>
      <c r="B677" s="3"/>
      <c r="C677" s="3"/>
      <c r="D677" s="5"/>
      <c r="E677" s="6"/>
      <c r="F677" s="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2.75" customHeight="1" x14ac:dyDescent="0.3">
      <c r="A678" s="7"/>
      <c r="B678" s="3"/>
      <c r="C678" s="3"/>
      <c r="D678" s="5"/>
      <c r="E678" s="6"/>
      <c r="F678" s="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2.75" customHeight="1" x14ac:dyDescent="0.3">
      <c r="A679" s="7"/>
      <c r="B679" s="3"/>
      <c r="C679" s="3"/>
      <c r="D679" s="5"/>
      <c r="E679" s="6"/>
      <c r="F679" s="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2.75" customHeight="1" x14ac:dyDescent="0.3">
      <c r="A680" s="7"/>
      <c r="B680" s="3"/>
      <c r="C680" s="3"/>
      <c r="D680" s="5"/>
      <c r="E680" s="6"/>
      <c r="F680" s="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2.75" customHeight="1" x14ac:dyDescent="0.3">
      <c r="A681" s="7"/>
      <c r="B681" s="3"/>
      <c r="C681" s="3"/>
      <c r="D681" s="5"/>
      <c r="E681" s="6"/>
      <c r="F681" s="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2.75" customHeight="1" x14ac:dyDescent="0.3">
      <c r="A682" s="7"/>
      <c r="B682" s="3"/>
      <c r="C682" s="3"/>
      <c r="D682" s="5"/>
      <c r="E682" s="6"/>
      <c r="F682" s="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2.75" customHeight="1" x14ac:dyDescent="0.3">
      <c r="A683" s="7"/>
      <c r="B683" s="3"/>
      <c r="C683" s="3"/>
      <c r="D683" s="5"/>
      <c r="E683" s="6"/>
      <c r="F683" s="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2.75" customHeight="1" x14ac:dyDescent="0.3">
      <c r="A684" s="7"/>
      <c r="B684" s="3"/>
      <c r="C684" s="3"/>
      <c r="D684" s="5"/>
      <c r="E684" s="6"/>
      <c r="F684" s="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2.75" customHeight="1" x14ac:dyDescent="0.3">
      <c r="A685" s="7"/>
      <c r="B685" s="3"/>
      <c r="C685" s="3"/>
      <c r="D685" s="5"/>
      <c r="E685" s="6"/>
      <c r="F685" s="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2.75" customHeight="1" x14ac:dyDescent="0.3">
      <c r="A686" s="7"/>
      <c r="B686" s="3"/>
      <c r="C686" s="3"/>
      <c r="D686" s="5"/>
      <c r="E686" s="6"/>
      <c r="F686" s="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2.75" customHeight="1" x14ac:dyDescent="0.3">
      <c r="A687" s="7"/>
      <c r="B687" s="3"/>
      <c r="C687" s="3"/>
      <c r="D687" s="5"/>
      <c r="E687" s="6"/>
      <c r="F687" s="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2.75" customHeight="1" x14ac:dyDescent="0.3">
      <c r="A688" s="7"/>
      <c r="B688" s="3"/>
      <c r="C688" s="3"/>
      <c r="D688" s="5"/>
      <c r="E688" s="6"/>
      <c r="F688" s="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2.75" customHeight="1" x14ac:dyDescent="0.3">
      <c r="A689" s="7"/>
      <c r="B689" s="3"/>
      <c r="C689" s="3"/>
      <c r="D689" s="5"/>
      <c r="E689" s="6"/>
      <c r="F689" s="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2.75" customHeight="1" x14ac:dyDescent="0.3">
      <c r="A690" s="7"/>
      <c r="B690" s="3"/>
      <c r="C690" s="3"/>
      <c r="D690" s="5"/>
      <c r="E690" s="6"/>
      <c r="F690" s="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2.75" customHeight="1" x14ac:dyDescent="0.3">
      <c r="A691" s="7"/>
      <c r="B691" s="3"/>
      <c r="C691" s="3"/>
      <c r="D691" s="5"/>
      <c r="E691" s="6"/>
      <c r="F691" s="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2.75" customHeight="1" x14ac:dyDescent="0.3">
      <c r="A692" s="7"/>
      <c r="B692" s="3"/>
      <c r="C692" s="3"/>
      <c r="D692" s="5"/>
      <c r="E692" s="6"/>
      <c r="F692" s="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2.75" customHeight="1" x14ac:dyDescent="0.3">
      <c r="A693" s="7"/>
      <c r="B693" s="3"/>
      <c r="C693" s="3"/>
      <c r="D693" s="5"/>
      <c r="E693" s="6"/>
      <c r="F693" s="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2.75" customHeight="1" x14ac:dyDescent="0.3">
      <c r="A694" s="7"/>
      <c r="B694" s="3"/>
      <c r="C694" s="3"/>
      <c r="D694" s="5"/>
      <c r="E694" s="6"/>
      <c r="F694" s="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2.75" customHeight="1" x14ac:dyDescent="0.3">
      <c r="A695" s="7"/>
      <c r="B695" s="3"/>
      <c r="C695" s="3"/>
      <c r="D695" s="5"/>
      <c r="E695" s="6"/>
      <c r="F695" s="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2.75" customHeight="1" x14ac:dyDescent="0.3">
      <c r="A696" s="7"/>
      <c r="B696" s="3"/>
      <c r="C696" s="3"/>
      <c r="D696" s="5"/>
      <c r="E696" s="6"/>
      <c r="F696" s="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2.75" customHeight="1" x14ac:dyDescent="0.3">
      <c r="A697" s="7"/>
      <c r="B697" s="3"/>
      <c r="C697" s="3"/>
      <c r="D697" s="5"/>
      <c r="E697" s="6"/>
      <c r="F697" s="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2.75" customHeight="1" x14ac:dyDescent="0.3">
      <c r="A698" s="7"/>
      <c r="B698" s="3"/>
      <c r="C698" s="3"/>
      <c r="D698" s="5"/>
      <c r="E698" s="6"/>
      <c r="F698" s="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2.75" customHeight="1" x14ac:dyDescent="0.3">
      <c r="A699" s="7"/>
      <c r="B699" s="3"/>
      <c r="C699" s="3"/>
      <c r="D699" s="5"/>
      <c r="E699" s="6"/>
      <c r="F699" s="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2.75" customHeight="1" x14ac:dyDescent="0.3">
      <c r="A700" s="7"/>
      <c r="B700" s="3"/>
      <c r="C700" s="3"/>
      <c r="D700" s="5"/>
      <c r="E700" s="6"/>
      <c r="F700" s="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2.75" customHeight="1" x14ac:dyDescent="0.3">
      <c r="A701" s="7"/>
      <c r="B701" s="3"/>
      <c r="C701" s="3"/>
      <c r="D701" s="5"/>
      <c r="E701" s="6"/>
      <c r="F701" s="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2.75" customHeight="1" x14ac:dyDescent="0.3">
      <c r="A702" s="7"/>
      <c r="B702" s="3"/>
      <c r="C702" s="3"/>
      <c r="D702" s="5"/>
      <c r="E702" s="6"/>
      <c r="F702" s="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2.75" customHeight="1" x14ac:dyDescent="0.3">
      <c r="A703" s="7"/>
      <c r="B703" s="3"/>
      <c r="C703" s="3"/>
      <c r="D703" s="5"/>
      <c r="E703" s="6"/>
      <c r="F703" s="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2.75" customHeight="1" x14ac:dyDescent="0.3">
      <c r="A704" s="7"/>
      <c r="B704" s="3"/>
      <c r="C704" s="3"/>
      <c r="D704" s="5"/>
      <c r="E704" s="6"/>
      <c r="F704" s="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2.75" customHeight="1" x14ac:dyDescent="0.3">
      <c r="A705" s="7"/>
      <c r="B705" s="3"/>
      <c r="C705" s="3"/>
      <c r="D705" s="5"/>
      <c r="E705" s="6"/>
      <c r="F705" s="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2.75" customHeight="1" x14ac:dyDescent="0.3">
      <c r="A706" s="7"/>
      <c r="B706" s="3"/>
      <c r="C706" s="3"/>
      <c r="D706" s="5"/>
      <c r="E706" s="6"/>
      <c r="F706" s="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2.75" customHeight="1" x14ac:dyDescent="0.3">
      <c r="A707" s="7"/>
      <c r="B707" s="3"/>
      <c r="C707" s="3"/>
      <c r="D707" s="5"/>
      <c r="E707" s="6"/>
      <c r="F707" s="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2.75" customHeight="1" x14ac:dyDescent="0.3">
      <c r="A708" s="7"/>
      <c r="B708" s="3"/>
      <c r="C708" s="3"/>
      <c r="D708" s="5"/>
      <c r="E708" s="6"/>
      <c r="F708" s="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2.75" customHeight="1" x14ac:dyDescent="0.3">
      <c r="A709" s="7"/>
      <c r="B709" s="3"/>
      <c r="C709" s="3"/>
      <c r="D709" s="5"/>
      <c r="E709" s="6"/>
      <c r="F709" s="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2.75" customHeight="1" x14ac:dyDescent="0.3">
      <c r="A710" s="7"/>
      <c r="B710" s="3"/>
      <c r="C710" s="3"/>
      <c r="D710" s="5"/>
      <c r="E710" s="6"/>
      <c r="F710" s="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2.75" customHeight="1" x14ac:dyDescent="0.3">
      <c r="A711" s="7"/>
      <c r="B711" s="3"/>
      <c r="C711" s="3"/>
      <c r="D711" s="5"/>
      <c r="E711" s="6"/>
      <c r="F711" s="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2.75" customHeight="1" x14ac:dyDescent="0.3">
      <c r="A712" s="7"/>
      <c r="B712" s="3"/>
      <c r="C712" s="3"/>
      <c r="D712" s="5"/>
      <c r="E712" s="6"/>
      <c r="F712" s="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2.75" customHeight="1" x14ac:dyDescent="0.3">
      <c r="A713" s="7"/>
      <c r="B713" s="3"/>
      <c r="C713" s="3"/>
      <c r="D713" s="5"/>
      <c r="E713" s="6"/>
      <c r="F713" s="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2.75" customHeight="1" x14ac:dyDescent="0.3">
      <c r="A714" s="7"/>
      <c r="B714" s="3"/>
      <c r="C714" s="3"/>
      <c r="D714" s="5"/>
      <c r="E714" s="6"/>
      <c r="F714" s="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2.75" customHeight="1" x14ac:dyDescent="0.3">
      <c r="A715" s="7"/>
      <c r="B715" s="3"/>
      <c r="C715" s="3"/>
      <c r="D715" s="5"/>
      <c r="E715" s="6"/>
      <c r="F715" s="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2.75" customHeight="1" x14ac:dyDescent="0.3">
      <c r="A716" s="7"/>
      <c r="B716" s="3"/>
      <c r="C716" s="3"/>
      <c r="D716" s="5"/>
      <c r="E716" s="6"/>
      <c r="F716" s="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2.75" customHeight="1" x14ac:dyDescent="0.3">
      <c r="A717" s="7"/>
      <c r="B717" s="3"/>
      <c r="C717" s="3"/>
      <c r="D717" s="5"/>
      <c r="E717" s="6"/>
      <c r="F717" s="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2.75" customHeight="1" x14ac:dyDescent="0.3">
      <c r="A718" s="7"/>
      <c r="B718" s="3"/>
      <c r="C718" s="3"/>
      <c r="D718" s="5"/>
      <c r="E718" s="6"/>
      <c r="F718" s="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2.75" customHeight="1" x14ac:dyDescent="0.3">
      <c r="A719" s="7"/>
      <c r="B719" s="3"/>
      <c r="C719" s="3"/>
      <c r="D719" s="5"/>
      <c r="E719" s="6"/>
      <c r="F719" s="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2.75" customHeight="1" x14ac:dyDescent="0.3">
      <c r="A720" s="7"/>
      <c r="B720" s="3"/>
      <c r="C720" s="3"/>
      <c r="D720" s="5"/>
      <c r="E720" s="6"/>
      <c r="F720" s="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2.75" customHeight="1" x14ac:dyDescent="0.3">
      <c r="A721" s="7"/>
      <c r="B721" s="3"/>
      <c r="C721" s="3"/>
      <c r="D721" s="5"/>
      <c r="E721" s="6"/>
      <c r="F721" s="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2.75" customHeight="1" x14ac:dyDescent="0.3">
      <c r="A722" s="7"/>
      <c r="B722" s="3"/>
      <c r="C722" s="3"/>
      <c r="D722" s="5"/>
      <c r="E722" s="6"/>
      <c r="F722" s="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2.75" customHeight="1" x14ac:dyDescent="0.3">
      <c r="A723" s="7"/>
      <c r="B723" s="3"/>
      <c r="C723" s="3"/>
      <c r="D723" s="5"/>
      <c r="E723" s="6"/>
      <c r="F723" s="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2.75" customHeight="1" x14ac:dyDescent="0.3">
      <c r="A724" s="7"/>
      <c r="B724" s="3"/>
      <c r="C724" s="3"/>
      <c r="D724" s="5"/>
      <c r="E724" s="6"/>
      <c r="F724" s="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2.75" customHeight="1" x14ac:dyDescent="0.3">
      <c r="A725" s="7"/>
      <c r="B725" s="3"/>
      <c r="C725" s="3"/>
      <c r="D725" s="5"/>
      <c r="E725" s="6"/>
      <c r="F725" s="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2.75" customHeight="1" x14ac:dyDescent="0.3">
      <c r="A726" s="7"/>
      <c r="B726" s="3"/>
      <c r="C726" s="3"/>
      <c r="D726" s="5"/>
      <c r="E726" s="6"/>
      <c r="F726" s="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2.75" customHeight="1" x14ac:dyDescent="0.3">
      <c r="A727" s="7"/>
      <c r="B727" s="3"/>
      <c r="C727" s="3"/>
      <c r="D727" s="5"/>
      <c r="E727" s="6"/>
      <c r="F727" s="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2.75" customHeight="1" x14ac:dyDescent="0.3">
      <c r="A728" s="7"/>
      <c r="B728" s="3"/>
      <c r="C728" s="3"/>
      <c r="D728" s="5"/>
      <c r="E728" s="6"/>
      <c r="F728" s="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2.75" customHeight="1" x14ac:dyDescent="0.3">
      <c r="A729" s="7"/>
      <c r="B729" s="3"/>
      <c r="C729" s="3"/>
      <c r="D729" s="5"/>
      <c r="E729" s="6"/>
      <c r="F729" s="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2.75" customHeight="1" x14ac:dyDescent="0.3">
      <c r="A730" s="7"/>
      <c r="B730" s="3"/>
      <c r="C730" s="3"/>
      <c r="D730" s="5"/>
      <c r="E730" s="6"/>
      <c r="F730" s="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2.75" customHeight="1" x14ac:dyDescent="0.3">
      <c r="A731" s="7"/>
      <c r="B731" s="3"/>
      <c r="C731" s="3"/>
      <c r="D731" s="5"/>
      <c r="E731" s="6"/>
      <c r="F731" s="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2.75" customHeight="1" x14ac:dyDescent="0.3">
      <c r="A732" s="7"/>
      <c r="B732" s="3"/>
      <c r="C732" s="3"/>
      <c r="D732" s="5"/>
      <c r="E732" s="6"/>
      <c r="F732" s="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2.75" customHeight="1" x14ac:dyDescent="0.3">
      <c r="A733" s="7"/>
      <c r="B733" s="3"/>
      <c r="C733" s="3"/>
      <c r="D733" s="5"/>
      <c r="E733" s="6"/>
      <c r="F733" s="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2.75" customHeight="1" x14ac:dyDescent="0.3">
      <c r="A734" s="7"/>
      <c r="B734" s="3"/>
      <c r="C734" s="3"/>
      <c r="D734" s="5"/>
      <c r="E734" s="6"/>
      <c r="F734" s="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2.75" customHeight="1" x14ac:dyDescent="0.3">
      <c r="A735" s="7"/>
      <c r="B735" s="3"/>
      <c r="C735" s="3"/>
      <c r="D735" s="5"/>
      <c r="E735" s="6"/>
      <c r="F735" s="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2.75" customHeight="1" x14ac:dyDescent="0.3">
      <c r="A736" s="7"/>
      <c r="B736" s="3"/>
      <c r="C736" s="3"/>
      <c r="D736" s="5"/>
      <c r="E736" s="6"/>
      <c r="F736" s="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2.75" customHeight="1" x14ac:dyDescent="0.3">
      <c r="A737" s="7"/>
      <c r="B737" s="3"/>
      <c r="C737" s="3"/>
      <c r="D737" s="5"/>
      <c r="E737" s="6"/>
      <c r="F737" s="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2.75" customHeight="1" x14ac:dyDescent="0.3">
      <c r="A738" s="7"/>
      <c r="B738" s="3"/>
      <c r="C738" s="3"/>
      <c r="D738" s="5"/>
      <c r="E738" s="6"/>
      <c r="F738" s="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2.75" customHeight="1" x14ac:dyDescent="0.3">
      <c r="A739" s="7"/>
      <c r="B739" s="3"/>
      <c r="C739" s="3"/>
      <c r="D739" s="5"/>
      <c r="E739" s="6"/>
      <c r="F739" s="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2.75" customHeight="1" x14ac:dyDescent="0.3">
      <c r="A740" s="7"/>
      <c r="B740" s="3"/>
      <c r="C740" s="3"/>
      <c r="D740" s="5"/>
      <c r="E740" s="6"/>
      <c r="F740" s="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2.75" customHeight="1" x14ac:dyDescent="0.3">
      <c r="A741" s="7"/>
      <c r="B741" s="3"/>
      <c r="C741" s="3"/>
      <c r="D741" s="5"/>
      <c r="E741" s="6"/>
      <c r="F741" s="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2.75" customHeight="1" x14ac:dyDescent="0.3">
      <c r="A742" s="7"/>
      <c r="B742" s="3"/>
      <c r="C742" s="3"/>
      <c r="D742" s="5"/>
      <c r="E742" s="6"/>
      <c r="F742" s="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2.75" customHeight="1" x14ac:dyDescent="0.3">
      <c r="A743" s="7"/>
      <c r="B743" s="3"/>
      <c r="C743" s="3"/>
      <c r="D743" s="5"/>
      <c r="E743" s="6"/>
      <c r="F743" s="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2.75" customHeight="1" x14ac:dyDescent="0.3">
      <c r="A744" s="7"/>
      <c r="B744" s="3"/>
      <c r="C744" s="3"/>
      <c r="D744" s="5"/>
      <c r="E744" s="6"/>
      <c r="F744" s="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2.75" customHeight="1" x14ac:dyDescent="0.3">
      <c r="A745" s="7"/>
      <c r="B745" s="3"/>
      <c r="C745" s="3"/>
      <c r="D745" s="5"/>
      <c r="E745" s="6"/>
      <c r="F745" s="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2.75" customHeight="1" x14ac:dyDescent="0.3">
      <c r="A746" s="7"/>
      <c r="B746" s="3"/>
      <c r="C746" s="3"/>
      <c r="D746" s="5"/>
      <c r="E746" s="6"/>
      <c r="F746" s="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2.75" customHeight="1" x14ac:dyDescent="0.3">
      <c r="A747" s="7"/>
      <c r="B747" s="3"/>
      <c r="C747" s="3"/>
      <c r="D747" s="5"/>
      <c r="E747" s="6"/>
      <c r="F747" s="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2.75" customHeight="1" x14ac:dyDescent="0.3">
      <c r="A748" s="7"/>
      <c r="B748" s="3"/>
      <c r="C748" s="3"/>
      <c r="D748" s="5"/>
      <c r="E748" s="6"/>
      <c r="F748" s="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2.75" customHeight="1" x14ac:dyDescent="0.3">
      <c r="A749" s="7"/>
      <c r="B749" s="3"/>
      <c r="C749" s="3"/>
      <c r="D749" s="5"/>
      <c r="E749" s="6"/>
      <c r="F749" s="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2.75" customHeight="1" x14ac:dyDescent="0.3">
      <c r="A750" s="7"/>
      <c r="B750" s="3"/>
      <c r="C750" s="3"/>
      <c r="D750" s="5"/>
      <c r="E750" s="6"/>
      <c r="F750" s="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2.75" customHeight="1" x14ac:dyDescent="0.3">
      <c r="A751" s="7"/>
      <c r="B751" s="3"/>
      <c r="C751" s="3"/>
      <c r="D751" s="5"/>
      <c r="E751" s="6"/>
      <c r="F751" s="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2.75" customHeight="1" x14ac:dyDescent="0.3">
      <c r="A752" s="7"/>
      <c r="B752" s="3"/>
      <c r="C752" s="3"/>
      <c r="D752" s="5"/>
      <c r="E752" s="6"/>
      <c r="F752" s="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2.75" customHeight="1" x14ac:dyDescent="0.3">
      <c r="A753" s="7"/>
      <c r="B753" s="3"/>
      <c r="C753" s="3"/>
      <c r="D753" s="5"/>
      <c r="E753" s="6"/>
      <c r="F753" s="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2.75" customHeight="1" x14ac:dyDescent="0.3">
      <c r="A754" s="7"/>
      <c r="B754" s="3"/>
      <c r="C754" s="3"/>
      <c r="D754" s="5"/>
      <c r="E754" s="6"/>
      <c r="F754" s="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2.75" customHeight="1" x14ac:dyDescent="0.3">
      <c r="A755" s="7"/>
      <c r="B755" s="3"/>
      <c r="C755" s="3"/>
      <c r="D755" s="5"/>
      <c r="E755" s="6"/>
      <c r="F755" s="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2.75" customHeight="1" x14ac:dyDescent="0.3">
      <c r="A756" s="7"/>
      <c r="B756" s="3"/>
      <c r="C756" s="3"/>
      <c r="D756" s="5"/>
      <c r="E756" s="6"/>
      <c r="F756" s="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2.75" customHeight="1" x14ac:dyDescent="0.3">
      <c r="A757" s="7"/>
      <c r="B757" s="3"/>
      <c r="C757" s="3"/>
      <c r="D757" s="5"/>
      <c r="E757" s="6"/>
      <c r="F757" s="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2.75" customHeight="1" x14ac:dyDescent="0.3">
      <c r="A758" s="7"/>
      <c r="B758" s="3"/>
      <c r="C758" s="3"/>
      <c r="D758" s="5"/>
      <c r="E758" s="6"/>
      <c r="F758" s="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2.75" customHeight="1" x14ac:dyDescent="0.3">
      <c r="A759" s="7"/>
      <c r="B759" s="3"/>
      <c r="C759" s="3"/>
      <c r="D759" s="5"/>
      <c r="E759" s="6"/>
      <c r="F759" s="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2.75" customHeight="1" x14ac:dyDescent="0.3">
      <c r="A760" s="7"/>
      <c r="B760" s="3"/>
      <c r="C760" s="3"/>
      <c r="D760" s="5"/>
      <c r="E760" s="6"/>
      <c r="F760" s="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2.75" customHeight="1" x14ac:dyDescent="0.3">
      <c r="A761" s="7"/>
      <c r="B761" s="3"/>
      <c r="C761" s="3"/>
      <c r="D761" s="5"/>
      <c r="E761" s="6"/>
      <c r="F761" s="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2.75" customHeight="1" x14ac:dyDescent="0.3">
      <c r="A762" s="7"/>
      <c r="B762" s="3"/>
      <c r="C762" s="3"/>
      <c r="D762" s="5"/>
      <c r="E762" s="6"/>
      <c r="F762" s="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2.75" customHeight="1" x14ac:dyDescent="0.3">
      <c r="A763" s="7"/>
      <c r="B763" s="3"/>
      <c r="C763" s="3"/>
      <c r="D763" s="5"/>
      <c r="E763" s="6"/>
      <c r="F763" s="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2.75" customHeight="1" x14ac:dyDescent="0.3">
      <c r="A764" s="7"/>
      <c r="B764" s="3"/>
      <c r="C764" s="3"/>
      <c r="D764" s="5"/>
      <c r="E764" s="6"/>
      <c r="F764" s="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2.75" customHeight="1" x14ac:dyDescent="0.3">
      <c r="A765" s="7"/>
      <c r="B765" s="3"/>
      <c r="C765" s="3"/>
      <c r="D765" s="5"/>
      <c r="E765" s="6"/>
      <c r="F765" s="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2.75" customHeight="1" x14ac:dyDescent="0.3">
      <c r="A766" s="7"/>
      <c r="B766" s="3"/>
      <c r="C766" s="3"/>
      <c r="D766" s="5"/>
      <c r="E766" s="6"/>
      <c r="F766" s="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2.75" customHeight="1" x14ac:dyDescent="0.3">
      <c r="A767" s="7"/>
      <c r="B767" s="3"/>
      <c r="C767" s="3"/>
      <c r="D767" s="5"/>
      <c r="E767" s="6"/>
      <c r="F767" s="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2.75" customHeight="1" x14ac:dyDescent="0.3">
      <c r="A768" s="7"/>
      <c r="B768" s="3"/>
      <c r="C768" s="3"/>
      <c r="D768" s="5"/>
      <c r="E768" s="6"/>
      <c r="F768" s="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2.75" customHeight="1" x14ac:dyDescent="0.3">
      <c r="A769" s="7"/>
      <c r="B769" s="3"/>
      <c r="C769" s="3"/>
      <c r="D769" s="5"/>
      <c r="E769" s="6"/>
      <c r="F769" s="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2.75" customHeight="1" x14ac:dyDescent="0.3">
      <c r="A770" s="7"/>
      <c r="B770" s="3"/>
      <c r="C770" s="3"/>
      <c r="D770" s="5"/>
      <c r="E770" s="6"/>
      <c r="F770" s="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2.75" customHeight="1" x14ac:dyDescent="0.3">
      <c r="A771" s="7"/>
      <c r="B771" s="3"/>
      <c r="C771" s="3"/>
      <c r="D771" s="5"/>
      <c r="E771" s="6"/>
      <c r="F771" s="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2.75" customHeight="1" x14ac:dyDescent="0.3">
      <c r="A772" s="7"/>
      <c r="B772" s="3"/>
      <c r="C772" s="3"/>
      <c r="D772" s="5"/>
      <c r="E772" s="6"/>
      <c r="F772" s="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2.75" customHeight="1" x14ac:dyDescent="0.3">
      <c r="A773" s="7"/>
      <c r="B773" s="3"/>
      <c r="C773" s="3"/>
      <c r="D773" s="5"/>
      <c r="E773" s="6"/>
      <c r="F773" s="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2.75" customHeight="1" x14ac:dyDescent="0.3">
      <c r="A774" s="7"/>
      <c r="B774" s="3"/>
      <c r="C774" s="3"/>
      <c r="D774" s="5"/>
      <c r="E774" s="6"/>
      <c r="F774" s="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2.75" customHeight="1" x14ac:dyDescent="0.3">
      <c r="A775" s="7"/>
      <c r="B775" s="3"/>
      <c r="C775" s="3"/>
      <c r="D775" s="5"/>
      <c r="E775" s="6"/>
      <c r="F775" s="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2.75" customHeight="1" x14ac:dyDescent="0.3">
      <c r="A776" s="7"/>
      <c r="B776" s="3"/>
      <c r="C776" s="3"/>
      <c r="D776" s="5"/>
      <c r="E776" s="6"/>
      <c r="F776" s="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2.75" customHeight="1" x14ac:dyDescent="0.3">
      <c r="A777" s="7"/>
      <c r="B777" s="3"/>
      <c r="C777" s="3"/>
      <c r="D777" s="5"/>
      <c r="E777" s="6"/>
      <c r="F777" s="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2.75" customHeight="1" x14ac:dyDescent="0.3">
      <c r="A778" s="7"/>
      <c r="B778" s="3"/>
      <c r="C778" s="3"/>
      <c r="D778" s="5"/>
      <c r="E778" s="6"/>
      <c r="F778" s="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2.75" customHeight="1" x14ac:dyDescent="0.3">
      <c r="A779" s="7"/>
      <c r="B779" s="3"/>
      <c r="C779" s="3"/>
      <c r="D779" s="5"/>
      <c r="E779" s="6"/>
      <c r="F779" s="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2.75" customHeight="1" x14ac:dyDescent="0.3">
      <c r="A780" s="7"/>
      <c r="B780" s="3"/>
      <c r="C780" s="3"/>
      <c r="D780" s="5"/>
      <c r="E780" s="6"/>
      <c r="F780" s="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2.75" customHeight="1" x14ac:dyDescent="0.3">
      <c r="A781" s="7"/>
      <c r="B781" s="3"/>
      <c r="C781" s="3"/>
      <c r="D781" s="5"/>
      <c r="E781" s="6"/>
      <c r="F781" s="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2.75" customHeight="1" x14ac:dyDescent="0.3">
      <c r="A782" s="7"/>
      <c r="B782" s="3"/>
      <c r="C782" s="3"/>
      <c r="D782" s="5"/>
      <c r="E782" s="6"/>
      <c r="F782" s="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2.75" customHeight="1" x14ac:dyDescent="0.3">
      <c r="A783" s="7"/>
      <c r="B783" s="3"/>
      <c r="C783" s="3"/>
      <c r="D783" s="5"/>
      <c r="E783" s="6"/>
      <c r="F783" s="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2.75" customHeight="1" x14ac:dyDescent="0.3">
      <c r="A784" s="7"/>
      <c r="B784" s="3"/>
      <c r="C784" s="3"/>
      <c r="D784" s="5"/>
      <c r="E784" s="6"/>
      <c r="F784" s="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2.75" customHeight="1" x14ac:dyDescent="0.3">
      <c r="A785" s="7"/>
      <c r="B785" s="3"/>
      <c r="C785" s="3"/>
      <c r="D785" s="5"/>
      <c r="E785" s="6"/>
      <c r="F785" s="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2.75" customHeight="1" x14ac:dyDescent="0.3">
      <c r="A786" s="7"/>
      <c r="B786" s="3"/>
      <c r="C786" s="3"/>
      <c r="D786" s="5"/>
      <c r="E786" s="6"/>
      <c r="F786" s="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2.75" customHeight="1" x14ac:dyDescent="0.3">
      <c r="A787" s="7"/>
      <c r="B787" s="3"/>
      <c r="C787" s="3"/>
      <c r="D787" s="5"/>
      <c r="E787" s="6"/>
      <c r="F787" s="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2.75" customHeight="1" x14ac:dyDescent="0.3">
      <c r="A788" s="7"/>
      <c r="B788" s="3"/>
      <c r="C788" s="3"/>
      <c r="D788" s="5"/>
      <c r="E788" s="6"/>
      <c r="F788" s="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2.75" customHeight="1" x14ac:dyDescent="0.3">
      <c r="A789" s="7"/>
      <c r="B789" s="3"/>
      <c r="C789" s="3"/>
      <c r="D789" s="5"/>
      <c r="E789" s="6"/>
      <c r="F789" s="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2.75" customHeight="1" x14ac:dyDescent="0.3">
      <c r="A790" s="7"/>
      <c r="B790" s="3"/>
      <c r="C790" s="3"/>
      <c r="D790" s="5"/>
      <c r="E790" s="6"/>
      <c r="F790" s="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2.75" customHeight="1" x14ac:dyDescent="0.3">
      <c r="A791" s="7"/>
      <c r="B791" s="3"/>
      <c r="C791" s="3"/>
      <c r="D791" s="5"/>
      <c r="E791" s="6"/>
      <c r="F791" s="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2.75" customHeight="1" x14ac:dyDescent="0.3">
      <c r="A792" s="7"/>
      <c r="B792" s="3"/>
      <c r="C792" s="3"/>
      <c r="D792" s="5"/>
      <c r="E792" s="6"/>
      <c r="F792" s="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2.75" customHeight="1" x14ac:dyDescent="0.3">
      <c r="A793" s="7"/>
      <c r="B793" s="3"/>
      <c r="C793" s="3"/>
      <c r="D793" s="5"/>
      <c r="E793" s="6"/>
      <c r="F793" s="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2.75" customHeight="1" x14ac:dyDescent="0.3">
      <c r="A794" s="7"/>
      <c r="B794" s="3"/>
      <c r="C794" s="3"/>
      <c r="D794" s="5"/>
      <c r="E794" s="6"/>
      <c r="F794" s="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2.75" customHeight="1" x14ac:dyDescent="0.3">
      <c r="A795" s="7"/>
      <c r="B795" s="3"/>
      <c r="C795" s="3"/>
      <c r="D795" s="5"/>
      <c r="E795" s="6"/>
      <c r="F795" s="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2.75" customHeight="1" x14ac:dyDescent="0.3">
      <c r="A796" s="7"/>
      <c r="B796" s="3"/>
      <c r="C796" s="3"/>
      <c r="D796" s="5"/>
      <c r="E796" s="6"/>
      <c r="F796" s="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2.75" customHeight="1" x14ac:dyDescent="0.3">
      <c r="A797" s="7"/>
      <c r="B797" s="3"/>
      <c r="C797" s="3"/>
      <c r="D797" s="5"/>
      <c r="E797" s="6"/>
      <c r="F797" s="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2.75" customHeight="1" x14ac:dyDescent="0.3">
      <c r="A798" s="7"/>
      <c r="B798" s="3"/>
      <c r="C798" s="3"/>
      <c r="D798" s="5"/>
      <c r="E798" s="6"/>
      <c r="F798" s="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2.75" customHeight="1" x14ac:dyDescent="0.3">
      <c r="A799" s="7"/>
      <c r="B799" s="3"/>
      <c r="C799" s="3"/>
      <c r="D799" s="5"/>
      <c r="E799" s="6"/>
      <c r="F799" s="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2.75" customHeight="1" x14ac:dyDescent="0.3">
      <c r="A800" s="7"/>
      <c r="B800" s="3"/>
      <c r="C800" s="3"/>
      <c r="D800" s="5"/>
      <c r="E800" s="6"/>
      <c r="F800" s="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2.75" customHeight="1" x14ac:dyDescent="0.3">
      <c r="A801" s="7"/>
      <c r="B801" s="3"/>
      <c r="C801" s="3"/>
      <c r="D801" s="5"/>
      <c r="E801" s="6"/>
      <c r="F801" s="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2.75" customHeight="1" x14ac:dyDescent="0.3">
      <c r="A802" s="7"/>
      <c r="B802" s="3"/>
      <c r="C802" s="3"/>
      <c r="D802" s="5"/>
      <c r="E802" s="6"/>
      <c r="F802" s="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2.75" customHeight="1" x14ac:dyDescent="0.3">
      <c r="A803" s="7"/>
      <c r="B803" s="3"/>
      <c r="C803" s="3"/>
      <c r="D803" s="5"/>
      <c r="E803" s="6"/>
      <c r="F803" s="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2.75" customHeight="1" x14ac:dyDescent="0.3">
      <c r="A804" s="7"/>
      <c r="B804" s="3"/>
      <c r="C804" s="3"/>
      <c r="D804" s="5"/>
      <c r="E804" s="6"/>
      <c r="F804" s="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2.75" customHeight="1" x14ac:dyDescent="0.3">
      <c r="A805" s="7"/>
      <c r="B805" s="3"/>
      <c r="C805" s="3"/>
      <c r="D805" s="5"/>
      <c r="E805" s="6"/>
      <c r="F805" s="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2.75" customHeight="1" x14ac:dyDescent="0.3">
      <c r="A806" s="7"/>
      <c r="B806" s="3"/>
      <c r="C806" s="3"/>
      <c r="D806" s="5"/>
      <c r="E806" s="6"/>
      <c r="F806" s="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2.75" customHeight="1" x14ac:dyDescent="0.3">
      <c r="A807" s="7"/>
      <c r="B807" s="3"/>
      <c r="C807" s="3"/>
      <c r="D807" s="5"/>
      <c r="E807" s="6"/>
      <c r="F807" s="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2.75" customHeight="1" x14ac:dyDescent="0.3">
      <c r="A808" s="7"/>
      <c r="B808" s="3"/>
      <c r="C808" s="3"/>
      <c r="D808" s="5"/>
      <c r="E808" s="6"/>
      <c r="F808" s="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2.75" customHeight="1" x14ac:dyDescent="0.3">
      <c r="A809" s="7"/>
      <c r="B809" s="3"/>
      <c r="C809" s="3"/>
      <c r="D809" s="5"/>
      <c r="E809" s="6"/>
      <c r="F809" s="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2.75" customHeight="1" x14ac:dyDescent="0.3">
      <c r="A810" s="7"/>
      <c r="B810" s="3"/>
      <c r="C810" s="3"/>
      <c r="D810" s="5"/>
      <c r="E810" s="6"/>
      <c r="F810" s="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2.75" customHeight="1" x14ac:dyDescent="0.3">
      <c r="A811" s="7"/>
      <c r="B811" s="3"/>
      <c r="C811" s="3"/>
      <c r="D811" s="5"/>
      <c r="E811" s="6"/>
      <c r="F811" s="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2.75" customHeight="1" x14ac:dyDescent="0.3">
      <c r="A812" s="7"/>
      <c r="B812" s="3"/>
      <c r="C812" s="3"/>
      <c r="D812" s="5"/>
      <c r="E812" s="6"/>
      <c r="F812" s="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2.75" customHeight="1" x14ac:dyDescent="0.3">
      <c r="A813" s="7"/>
      <c r="B813" s="3"/>
      <c r="C813" s="3"/>
      <c r="D813" s="5"/>
      <c r="E813" s="6"/>
      <c r="F813" s="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2.75" customHeight="1" x14ac:dyDescent="0.3">
      <c r="A814" s="7"/>
      <c r="B814" s="3"/>
      <c r="C814" s="3"/>
      <c r="D814" s="5"/>
      <c r="E814" s="6"/>
      <c r="F814" s="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2.75" customHeight="1" x14ac:dyDescent="0.3">
      <c r="A815" s="7"/>
      <c r="B815" s="3"/>
      <c r="C815" s="3"/>
      <c r="D815" s="5"/>
      <c r="E815" s="6"/>
      <c r="F815" s="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2.75" customHeight="1" x14ac:dyDescent="0.3">
      <c r="A816" s="7"/>
      <c r="B816" s="3"/>
      <c r="C816" s="3"/>
      <c r="D816" s="5"/>
      <c r="E816" s="6"/>
      <c r="F816" s="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2.75" customHeight="1" x14ac:dyDescent="0.3">
      <c r="A817" s="7"/>
      <c r="B817" s="3"/>
      <c r="C817" s="3"/>
      <c r="D817" s="5"/>
      <c r="E817" s="6"/>
      <c r="F817" s="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2.75" customHeight="1" x14ac:dyDescent="0.3">
      <c r="A818" s="7"/>
      <c r="B818" s="3"/>
      <c r="C818" s="3"/>
      <c r="D818" s="5"/>
      <c r="E818" s="6"/>
      <c r="F818" s="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2.75" customHeight="1" x14ac:dyDescent="0.3">
      <c r="A819" s="7"/>
      <c r="B819" s="3"/>
      <c r="C819" s="3"/>
      <c r="D819" s="5"/>
      <c r="E819" s="6"/>
      <c r="F819" s="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2.75" customHeight="1" x14ac:dyDescent="0.3">
      <c r="A820" s="7"/>
      <c r="B820" s="3"/>
      <c r="C820" s="3"/>
      <c r="D820" s="5"/>
      <c r="E820" s="6"/>
      <c r="F820" s="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2.75" customHeight="1" x14ac:dyDescent="0.3">
      <c r="A821" s="7"/>
      <c r="B821" s="3"/>
      <c r="C821" s="3"/>
      <c r="D821" s="5"/>
      <c r="E821" s="6"/>
      <c r="F821" s="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2.75" customHeight="1" x14ac:dyDescent="0.3">
      <c r="A822" s="7"/>
      <c r="B822" s="3"/>
      <c r="C822" s="3"/>
      <c r="D822" s="5"/>
      <c r="E822" s="6"/>
      <c r="F822" s="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2.75" customHeight="1" x14ac:dyDescent="0.3">
      <c r="A823" s="7"/>
      <c r="B823" s="3"/>
      <c r="C823" s="3"/>
      <c r="D823" s="5"/>
      <c r="E823" s="6"/>
      <c r="F823" s="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2.75" customHeight="1" x14ac:dyDescent="0.3">
      <c r="A824" s="7"/>
      <c r="B824" s="3"/>
      <c r="C824" s="3"/>
      <c r="D824" s="5"/>
      <c r="E824" s="6"/>
      <c r="F824" s="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2.75" customHeight="1" x14ac:dyDescent="0.3">
      <c r="A825" s="7"/>
      <c r="B825" s="3"/>
      <c r="C825" s="3"/>
      <c r="D825" s="5"/>
      <c r="E825" s="6"/>
      <c r="F825" s="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2.75" customHeight="1" x14ac:dyDescent="0.3">
      <c r="A826" s="7"/>
      <c r="B826" s="3"/>
      <c r="C826" s="3"/>
      <c r="D826" s="5"/>
      <c r="E826" s="6"/>
      <c r="F826" s="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2.75" customHeight="1" x14ac:dyDescent="0.3">
      <c r="A827" s="7"/>
      <c r="B827" s="3"/>
      <c r="C827" s="3"/>
      <c r="D827" s="5"/>
      <c r="E827" s="6"/>
      <c r="F827" s="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2.75" customHeight="1" x14ac:dyDescent="0.3">
      <c r="A828" s="7"/>
      <c r="B828" s="3"/>
      <c r="C828" s="3"/>
      <c r="D828" s="5"/>
      <c r="E828" s="6"/>
      <c r="F828" s="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2.75" customHeight="1" x14ac:dyDescent="0.3">
      <c r="A829" s="7"/>
      <c r="B829" s="3"/>
      <c r="C829" s="3"/>
      <c r="D829" s="5"/>
      <c r="E829" s="6"/>
      <c r="F829" s="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2.75" customHeight="1" x14ac:dyDescent="0.3">
      <c r="A830" s="7"/>
      <c r="B830" s="3"/>
      <c r="C830" s="3"/>
      <c r="D830" s="5"/>
      <c r="E830" s="6"/>
      <c r="F830" s="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2.75" customHeight="1" x14ac:dyDescent="0.3">
      <c r="A831" s="7"/>
      <c r="B831" s="3"/>
      <c r="C831" s="3"/>
      <c r="D831" s="5"/>
      <c r="E831" s="6"/>
      <c r="F831" s="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2.75" customHeight="1" x14ac:dyDescent="0.3">
      <c r="A832" s="7"/>
      <c r="B832" s="3"/>
      <c r="C832" s="3"/>
      <c r="D832" s="5"/>
      <c r="E832" s="6"/>
      <c r="F832" s="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2.75" customHeight="1" x14ac:dyDescent="0.3">
      <c r="A833" s="7"/>
      <c r="B833" s="3"/>
      <c r="C833" s="3"/>
      <c r="D833" s="5"/>
      <c r="E833" s="6"/>
      <c r="F833" s="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2.75" customHeight="1" x14ac:dyDescent="0.3">
      <c r="A834" s="7"/>
      <c r="B834" s="3"/>
      <c r="C834" s="3"/>
      <c r="D834" s="5"/>
      <c r="E834" s="6"/>
      <c r="F834" s="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2.75" customHeight="1" x14ac:dyDescent="0.3">
      <c r="A835" s="7"/>
      <c r="B835" s="3"/>
      <c r="C835" s="3"/>
      <c r="D835" s="5"/>
      <c r="E835" s="6"/>
      <c r="F835" s="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2.75" customHeight="1" x14ac:dyDescent="0.3">
      <c r="A836" s="7"/>
      <c r="B836" s="3"/>
      <c r="C836" s="3"/>
      <c r="D836" s="5"/>
      <c r="E836" s="6"/>
      <c r="F836" s="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2.75" customHeight="1" x14ac:dyDescent="0.3">
      <c r="A837" s="7"/>
      <c r="B837" s="3"/>
      <c r="C837" s="3"/>
      <c r="D837" s="5"/>
      <c r="E837" s="6"/>
      <c r="F837" s="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2.75" customHeight="1" x14ac:dyDescent="0.3">
      <c r="A838" s="7"/>
      <c r="B838" s="3"/>
      <c r="C838" s="3"/>
      <c r="D838" s="5"/>
      <c r="E838" s="6"/>
      <c r="F838" s="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2.75" customHeight="1" x14ac:dyDescent="0.3">
      <c r="A839" s="7"/>
      <c r="B839" s="3"/>
      <c r="C839" s="3"/>
      <c r="D839" s="5"/>
      <c r="E839" s="6"/>
      <c r="F839" s="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2.75" customHeight="1" x14ac:dyDescent="0.3">
      <c r="A840" s="7"/>
      <c r="B840" s="3"/>
      <c r="C840" s="3"/>
      <c r="D840" s="5"/>
      <c r="E840" s="6"/>
      <c r="F840" s="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2.75" customHeight="1" x14ac:dyDescent="0.3">
      <c r="A841" s="7"/>
      <c r="B841" s="3"/>
      <c r="C841" s="3"/>
      <c r="D841" s="5"/>
      <c r="E841" s="6"/>
      <c r="F841" s="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2.75" customHeight="1" x14ac:dyDescent="0.3">
      <c r="A842" s="7"/>
      <c r="B842" s="3"/>
      <c r="C842" s="3"/>
      <c r="D842" s="5"/>
      <c r="E842" s="6"/>
      <c r="F842" s="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2.75" customHeight="1" x14ac:dyDescent="0.3">
      <c r="A843" s="7"/>
      <c r="B843" s="3"/>
      <c r="C843" s="3"/>
      <c r="D843" s="5"/>
      <c r="E843" s="6"/>
      <c r="F843" s="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2.75" customHeight="1" x14ac:dyDescent="0.3">
      <c r="A844" s="7"/>
      <c r="B844" s="3"/>
      <c r="C844" s="3"/>
      <c r="D844" s="5"/>
      <c r="E844" s="6"/>
      <c r="F844" s="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2.75" customHeight="1" x14ac:dyDescent="0.3">
      <c r="A845" s="7"/>
      <c r="B845" s="3"/>
      <c r="C845" s="3"/>
      <c r="D845" s="5"/>
      <c r="E845" s="6"/>
      <c r="F845" s="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2.75" customHeight="1" x14ac:dyDescent="0.3">
      <c r="A846" s="7"/>
      <c r="B846" s="3"/>
      <c r="C846" s="3"/>
      <c r="D846" s="5"/>
      <c r="E846" s="6"/>
      <c r="F846" s="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2.75" customHeight="1" x14ac:dyDescent="0.3">
      <c r="A847" s="7"/>
      <c r="B847" s="3"/>
      <c r="C847" s="3"/>
      <c r="D847" s="5"/>
      <c r="E847" s="6"/>
      <c r="F847" s="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2.75" customHeight="1" x14ac:dyDescent="0.3">
      <c r="A848" s="7"/>
      <c r="B848" s="3"/>
      <c r="C848" s="3"/>
      <c r="D848" s="5"/>
      <c r="E848" s="6"/>
      <c r="F848" s="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2.75" customHeight="1" x14ac:dyDescent="0.3">
      <c r="A849" s="7"/>
      <c r="B849" s="3"/>
      <c r="C849" s="3"/>
      <c r="D849" s="5"/>
      <c r="E849" s="6"/>
      <c r="F849" s="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2.75" customHeight="1" x14ac:dyDescent="0.3">
      <c r="A850" s="7"/>
      <c r="B850" s="3"/>
      <c r="C850" s="3"/>
      <c r="D850" s="5"/>
      <c r="E850" s="6"/>
      <c r="F850" s="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2.75" customHeight="1" x14ac:dyDescent="0.3">
      <c r="A851" s="7"/>
      <c r="B851" s="3"/>
      <c r="C851" s="3"/>
      <c r="D851" s="5"/>
      <c r="E851" s="6"/>
      <c r="F851" s="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2.75" customHeight="1" x14ac:dyDescent="0.3">
      <c r="A852" s="7"/>
      <c r="B852" s="3"/>
      <c r="C852" s="3"/>
      <c r="D852" s="5"/>
      <c r="E852" s="6"/>
      <c r="F852" s="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2.75" customHeight="1" x14ac:dyDescent="0.3">
      <c r="A853" s="7"/>
      <c r="B853" s="3"/>
      <c r="C853" s="3"/>
      <c r="D853" s="5"/>
      <c r="E853" s="6"/>
      <c r="F853" s="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2.75" customHeight="1" x14ac:dyDescent="0.3">
      <c r="A854" s="7"/>
      <c r="B854" s="3"/>
      <c r="C854" s="3"/>
      <c r="D854" s="5"/>
      <c r="E854" s="6"/>
      <c r="F854" s="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2.75" customHeight="1" x14ac:dyDescent="0.3">
      <c r="A855" s="7"/>
      <c r="B855" s="3"/>
      <c r="C855" s="3"/>
      <c r="D855" s="5"/>
      <c r="E855" s="6"/>
      <c r="F855" s="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2.75" customHeight="1" x14ac:dyDescent="0.3">
      <c r="A856" s="7"/>
      <c r="B856" s="3"/>
      <c r="C856" s="3"/>
      <c r="D856" s="5"/>
      <c r="E856" s="6"/>
      <c r="F856" s="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2.75" customHeight="1" x14ac:dyDescent="0.3">
      <c r="A857" s="7"/>
      <c r="B857" s="3"/>
      <c r="C857" s="3"/>
      <c r="D857" s="5"/>
      <c r="E857" s="6"/>
      <c r="F857" s="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2.75" customHeight="1" x14ac:dyDescent="0.3">
      <c r="A858" s="7"/>
      <c r="B858" s="3"/>
      <c r="C858" s="3"/>
      <c r="D858" s="5"/>
      <c r="E858" s="6"/>
      <c r="F858" s="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2.75" customHeight="1" x14ac:dyDescent="0.3">
      <c r="A859" s="7"/>
      <c r="B859" s="3"/>
      <c r="C859" s="3"/>
      <c r="D859" s="5"/>
      <c r="E859" s="6"/>
      <c r="F859" s="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2.75" customHeight="1" x14ac:dyDescent="0.3">
      <c r="A860" s="7"/>
      <c r="B860" s="3"/>
      <c r="C860" s="3"/>
      <c r="D860" s="5"/>
      <c r="E860" s="6"/>
      <c r="F860" s="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2.75" customHeight="1" x14ac:dyDescent="0.3">
      <c r="A861" s="7"/>
      <c r="B861" s="3"/>
      <c r="C861" s="3"/>
      <c r="D861" s="5"/>
      <c r="E861" s="6"/>
      <c r="F861" s="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2.75" customHeight="1" x14ac:dyDescent="0.3">
      <c r="A862" s="7"/>
      <c r="B862" s="3"/>
      <c r="C862" s="3"/>
      <c r="D862" s="5"/>
      <c r="E862" s="6"/>
      <c r="F862" s="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2.75" customHeight="1" x14ac:dyDescent="0.3">
      <c r="A863" s="7"/>
      <c r="B863" s="3"/>
      <c r="C863" s="3"/>
      <c r="D863" s="5"/>
      <c r="E863" s="6"/>
      <c r="F863" s="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2.75" customHeight="1" x14ac:dyDescent="0.3">
      <c r="A864" s="7"/>
      <c r="B864" s="3"/>
      <c r="C864" s="3"/>
      <c r="D864" s="5"/>
      <c r="E864" s="6"/>
      <c r="F864" s="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2.75" customHeight="1" x14ac:dyDescent="0.3">
      <c r="A865" s="7"/>
      <c r="B865" s="3"/>
      <c r="C865" s="3"/>
      <c r="D865" s="5"/>
      <c r="E865" s="6"/>
      <c r="F865" s="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2.75" customHeight="1" x14ac:dyDescent="0.3">
      <c r="A866" s="7"/>
      <c r="B866" s="3"/>
      <c r="C866" s="3"/>
      <c r="D866" s="5"/>
      <c r="E866" s="6"/>
      <c r="F866" s="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2.75" customHeight="1" x14ac:dyDescent="0.3">
      <c r="A867" s="7"/>
      <c r="B867" s="3"/>
      <c r="C867" s="3"/>
      <c r="D867" s="5"/>
      <c r="E867" s="6"/>
      <c r="F867" s="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2.75" customHeight="1" x14ac:dyDescent="0.3">
      <c r="A868" s="7"/>
      <c r="B868" s="3"/>
      <c r="C868" s="3"/>
      <c r="D868" s="5"/>
      <c r="E868" s="6"/>
      <c r="F868" s="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2.75" customHeight="1" x14ac:dyDescent="0.3">
      <c r="A869" s="7"/>
      <c r="B869" s="3"/>
      <c r="C869" s="3"/>
      <c r="D869" s="5"/>
      <c r="E869" s="6"/>
      <c r="F869" s="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2.75" customHeight="1" x14ac:dyDescent="0.3">
      <c r="A870" s="7"/>
      <c r="B870" s="3"/>
      <c r="C870" s="3"/>
      <c r="D870" s="5"/>
      <c r="E870" s="6"/>
      <c r="F870" s="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2.75" customHeight="1" x14ac:dyDescent="0.3">
      <c r="A871" s="7"/>
      <c r="B871" s="3"/>
      <c r="C871" s="3"/>
      <c r="D871" s="5"/>
      <c r="E871" s="6"/>
      <c r="F871" s="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2.75" customHeight="1" x14ac:dyDescent="0.3">
      <c r="A872" s="7"/>
      <c r="B872" s="3"/>
      <c r="C872" s="3"/>
      <c r="D872" s="5"/>
      <c r="E872" s="6"/>
      <c r="F872" s="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2.75" customHeight="1" x14ac:dyDescent="0.3">
      <c r="A873" s="7"/>
      <c r="B873" s="3"/>
      <c r="C873" s="3"/>
      <c r="D873" s="5"/>
      <c r="E873" s="6"/>
      <c r="F873" s="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2.75" customHeight="1" x14ac:dyDescent="0.3">
      <c r="A874" s="7"/>
      <c r="B874" s="3"/>
      <c r="C874" s="3"/>
      <c r="D874" s="5"/>
      <c r="E874" s="6"/>
      <c r="F874" s="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2.75" customHeight="1" x14ac:dyDescent="0.3">
      <c r="A875" s="7"/>
      <c r="B875" s="3"/>
      <c r="C875" s="3"/>
      <c r="D875" s="5"/>
      <c r="E875" s="6"/>
      <c r="F875" s="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2.75" customHeight="1" x14ac:dyDescent="0.3">
      <c r="A876" s="7"/>
      <c r="B876" s="3"/>
      <c r="C876" s="3"/>
      <c r="D876" s="5"/>
      <c r="E876" s="6"/>
      <c r="F876" s="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2.75" customHeight="1" x14ac:dyDescent="0.3">
      <c r="A877" s="7"/>
      <c r="B877" s="3"/>
      <c r="C877" s="3"/>
      <c r="D877" s="5"/>
      <c r="E877" s="6"/>
      <c r="F877" s="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2.75" customHeight="1" x14ac:dyDescent="0.3">
      <c r="A878" s="7"/>
      <c r="B878" s="3"/>
      <c r="C878" s="3"/>
      <c r="D878" s="5"/>
      <c r="E878" s="6"/>
      <c r="F878" s="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2.75" customHeight="1" x14ac:dyDescent="0.3">
      <c r="A879" s="7"/>
      <c r="B879" s="3"/>
      <c r="C879" s="3"/>
      <c r="D879" s="5"/>
      <c r="E879" s="6"/>
      <c r="F879" s="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2.75" customHeight="1" x14ac:dyDescent="0.3">
      <c r="A880" s="7"/>
      <c r="B880" s="3"/>
      <c r="C880" s="3"/>
      <c r="D880" s="5"/>
      <c r="E880" s="6"/>
      <c r="F880" s="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2.75" customHeight="1" x14ac:dyDescent="0.3">
      <c r="A881" s="7"/>
      <c r="B881" s="3"/>
      <c r="C881" s="3"/>
      <c r="D881" s="5"/>
      <c r="E881" s="6"/>
      <c r="F881" s="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2.75" customHeight="1" x14ac:dyDescent="0.3">
      <c r="A882" s="7"/>
      <c r="B882" s="3"/>
      <c r="C882" s="3"/>
      <c r="D882" s="5"/>
      <c r="E882" s="6"/>
      <c r="F882" s="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2.75" customHeight="1" x14ac:dyDescent="0.3">
      <c r="A883" s="7"/>
      <c r="B883" s="3"/>
      <c r="C883" s="3"/>
      <c r="D883" s="5"/>
      <c r="E883" s="6"/>
      <c r="F883" s="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2.75" customHeight="1" x14ac:dyDescent="0.3">
      <c r="A884" s="7"/>
      <c r="B884" s="3"/>
      <c r="C884" s="3"/>
      <c r="D884" s="5"/>
      <c r="E884" s="6"/>
      <c r="F884" s="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2.75" customHeight="1" x14ac:dyDescent="0.3">
      <c r="A885" s="7"/>
      <c r="B885" s="3"/>
      <c r="C885" s="3"/>
      <c r="D885" s="5"/>
      <c r="E885" s="6"/>
      <c r="F885" s="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2.75" customHeight="1" x14ac:dyDescent="0.3">
      <c r="A886" s="7"/>
      <c r="B886" s="3"/>
      <c r="C886" s="3"/>
      <c r="D886" s="5"/>
      <c r="E886" s="6"/>
      <c r="F886" s="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2.75" customHeight="1" x14ac:dyDescent="0.3">
      <c r="A887" s="7"/>
      <c r="B887" s="3"/>
      <c r="C887" s="3"/>
      <c r="D887" s="5"/>
      <c r="E887" s="6"/>
      <c r="F887" s="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2.75" customHeight="1" x14ac:dyDescent="0.3">
      <c r="A888" s="7"/>
      <c r="B888" s="3"/>
      <c r="C888" s="3"/>
      <c r="D888" s="5"/>
      <c r="E888" s="6"/>
      <c r="F888" s="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2.75" customHeight="1" x14ac:dyDescent="0.3">
      <c r="A889" s="7"/>
      <c r="B889" s="3"/>
      <c r="C889" s="3"/>
      <c r="D889" s="5"/>
      <c r="E889" s="6"/>
      <c r="F889" s="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2.75" customHeight="1" x14ac:dyDescent="0.3">
      <c r="A890" s="7"/>
      <c r="B890" s="3"/>
      <c r="C890" s="3"/>
      <c r="D890" s="5"/>
      <c r="E890" s="6"/>
      <c r="F890" s="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2.75" customHeight="1" x14ac:dyDescent="0.3">
      <c r="A891" s="7"/>
      <c r="B891" s="3"/>
      <c r="C891" s="3"/>
      <c r="D891" s="5"/>
      <c r="E891" s="6"/>
      <c r="F891" s="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2.75" customHeight="1" x14ac:dyDescent="0.3">
      <c r="A892" s="7"/>
      <c r="B892" s="3"/>
      <c r="C892" s="3"/>
      <c r="D892" s="5"/>
      <c r="E892" s="6"/>
      <c r="F892" s="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2.75" customHeight="1" x14ac:dyDescent="0.3">
      <c r="A893" s="7"/>
      <c r="B893" s="3"/>
      <c r="C893" s="3"/>
      <c r="D893" s="5"/>
      <c r="E893" s="6"/>
      <c r="F893" s="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2.75" customHeight="1" x14ac:dyDescent="0.3">
      <c r="A894" s="7"/>
      <c r="B894" s="3"/>
      <c r="C894" s="3"/>
      <c r="D894" s="5"/>
      <c r="E894" s="6"/>
      <c r="F894" s="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2.75" customHeight="1" x14ac:dyDescent="0.3">
      <c r="A895" s="7"/>
      <c r="B895" s="3"/>
      <c r="C895" s="3"/>
      <c r="D895" s="5"/>
      <c r="E895" s="6"/>
      <c r="F895" s="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2.75" customHeight="1" x14ac:dyDescent="0.3">
      <c r="A896" s="7"/>
      <c r="B896" s="3"/>
      <c r="C896" s="3"/>
      <c r="D896" s="5"/>
      <c r="E896" s="6"/>
      <c r="F896" s="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2.75" customHeight="1" x14ac:dyDescent="0.3">
      <c r="A897" s="7"/>
      <c r="B897" s="3"/>
      <c r="C897" s="3"/>
      <c r="D897" s="5"/>
      <c r="E897" s="6"/>
      <c r="F897" s="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2.75" customHeight="1" x14ac:dyDescent="0.3">
      <c r="A898" s="7"/>
      <c r="B898" s="3"/>
      <c r="C898" s="3"/>
      <c r="D898" s="5"/>
      <c r="E898" s="6"/>
      <c r="F898" s="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2.75" customHeight="1" x14ac:dyDescent="0.3">
      <c r="A899" s="7"/>
      <c r="B899" s="3"/>
      <c r="C899" s="3"/>
      <c r="D899" s="5"/>
      <c r="E899" s="6"/>
      <c r="F899" s="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2.75" customHeight="1" x14ac:dyDescent="0.3">
      <c r="A900" s="7"/>
      <c r="B900" s="3"/>
      <c r="C900" s="3"/>
      <c r="D900" s="5"/>
      <c r="E900" s="6"/>
      <c r="F900" s="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2.75" customHeight="1" x14ac:dyDescent="0.3">
      <c r="A901" s="7"/>
      <c r="B901" s="3"/>
      <c r="C901" s="3"/>
      <c r="D901" s="5"/>
      <c r="E901" s="6"/>
      <c r="F901" s="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2.75" customHeight="1" x14ac:dyDescent="0.3">
      <c r="A902" s="7"/>
      <c r="B902" s="3"/>
      <c r="C902" s="3"/>
      <c r="D902" s="5"/>
      <c r="E902" s="6"/>
      <c r="F902" s="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2.75" customHeight="1" x14ac:dyDescent="0.3">
      <c r="A903" s="7"/>
      <c r="B903" s="3"/>
      <c r="C903" s="3"/>
      <c r="D903" s="5"/>
      <c r="E903" s="6"/>
      <c r="F903" s="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2.75" customHeight="1" x14ac:dyDescent="0.3">
      <c r="A904" s="7"/>
      <c r="B904" s="3"/>
      <c r="C904" s="3"/>
      <c r="D904" s="5"/>
      <c r="E904" s="6"/>
      <c r="F904" s="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2.75" customHeight="1" x14ac:dyDescent="0.3">
      <c r="A905" s="7"/>
      <c r="B905" s="3"/>
      <c r="C905" s="3"/>
      <c r="D905" s="5"/>
      <c r="E905" s="6"/>
      <c r="F905" s="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2.75" customHeight="1" x14ac:dyDescent="0.3">
      <c r="A906" s="7"/>
      <c r="B906" s="3"/>
      <c r="C906" s="3"/>
      <c r="D906" s="5"/>
      <c r="E906" s="6"/>
      <c r="F906" s="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2.75" customHeight="1" x14ac:dyDescent="0.3">
      <c r="A907" s="7"/>
      <c r="B907" s="3"/>
      <c r="C907" s="3"/>
      <c r="D907" s="5"/>
      <c r="E907" s="6"/>
      <c r="F907" s="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2.75" customHeight="1" x14ac:dyDescent="0.3">
      <c r="A908" s="7"/>
      <c r="B908" s="3"/>
      <c r="C908" s="3"/>
      <c r="D908" s="5"/>
      <c r="E908" s="6"/>
      <c r="F908" s="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2.75" customHeight="1" x14ac:dyDescent="0.3">
      <c r="A909" s="7"/>
      <c r="B909" s="3"/>
      <c r="C909" s="3"/>
      <c r="D909" s="5"/>
      <c r="E909" s="6"/>
      <c r="F909" s="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2.75" customHeight="1" x14ac:dyDescent="0.3">
      <c r="A910" s="7"/>
      <c r="B910" s="3"/>
      <c r="C910" s="3"/>
      <c r="D910" s="5"/>
      <c r="E910" s="6"/>
      <c r="F910" s="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2.75" customHeight="1" x14ac:dyDescent="0.3">
      <c r="A911" s="7"/>
      <c r="B911" s="3"/>
      <c r="C911" s="3"/>
      <c r="D911" s="5"/>
      <c r="E911" s="6"/>
      <c r="F911" s="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2.75" customHeight="1" x14ac:dyDescent="0.3">
      <c r="A912" s="7"/>
      <c r="B912" s="3"/>
      <c r="C912" s="3"/>
      <c r="D912" s="5"/>
      <c r="E912" s="6"/>
      <c r="F912" s="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2.75" customHeight="1" x14ac:dyDescent="0.3">
      <c r="A913" s="7"/>
      <c r="B913" s="3"/>
      <c r="C913" s="3"/>
      <c r="D913" s="5"/>
      <c r="E913" s="6"/>
      <c r="F913" s="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2.75" customHeight="1" x14ac:dyDescent="0.3">
      <c r="A914" s="7"/>
      <c r="B914" s="3"/>
      <c r="C914" s="3"/>
      <c r="D914" s="5"/>
      <c r="E914" s="6"/>
      <c r="F914" s="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2.75" customHeight="1" x14ac:dyDescent="0.3">
      <c r="A915" s="7"/>
      <c r="B915" s="3"/>
      <c r="C915" s="3"/>
      <c r="D915" s="5"/>
      <c r="E915" s="6"/>
      <c r="F915" s="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2.75" customHeight="1" x14ac:dyDescent="0.3">
      <c r="A916" s="7"/>
      <c r="B916" s="3"/>
      <c r="C916" s="3"/>
      <c r="D916" s="5"/>
      <c r="E916" s="6"/>
      <c r="F916" s="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2.75" customHeight="1" x14ac:dyDescent="0.3">
      <c r="A917" s="7"/>
      <c r="B917" s="3"/>
      <c r="C917" s="3"/>
      <c r="D917" s="5"/>
      <c r="E917" s="6"/>
      <c r="F917" s="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2.75" customHeight="1" x14ac:dyDescent="0.3">
      <c r="A918" s="7"/>
      <c r="B918" s="3"/>
      <c r="C918" s="3"/>
      <c r="D918" s="5"/>
      <c r="E918" s="6"/>
      <c r="F918" s="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2.75" customHeight="1" x14ac:dyDescent="0.3">
      <c r="A919" s="7"/>
      <c r="B919" s="3"/>
      <c r="C919" s="3"/>
      <c r="D919" s="5"/>
      <c r="E919" s="6"/>
      <c r="F919" s="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2.75" customHeight="1" x14ac:dyDescent="0.3">
      <c r="A920" s="7"/>
      <c r="B920" s="3"/>
      <c r="C920" s="3"/>
      <c r="D920" s="5"/>
      <c r="E920" s="6"/>
      <c r="F920" s="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2.75" customHeight="1" x14ac:dyDescent="0.3">
      <c r="A921" s="7"/>
      <c r="B921" s="3"/>
      <c r="C921" s="3"/>
      <c r="D921" s="5"/>
      <c r="E921" s="6"/>
      <c r="F921" s="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2.75" customHeight="1" x14ac:dyDescent="0.3">
      <c r="A922" s="7"/>
      <c r="B922" s="3"/>
      <c r="C922" s="3"/>
      <c r="D922" s="5"/>
      <c r="E922" s="6"/>
      <c r="F922" s="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2.75" customHeight="1" x14ac:dyDescent="0.3">
      <c r="A923" s="7"/>
      <c r="B923" s="3"/>
      <c r="C923" s="3"/>
      <c r="D923" s="5"/>
      <c r="E923" s="6"/>
      <c r="F923" s="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2.75" customHeight="1" x14ac:dyDescent="0.3">
      <c r="A924" s="7"/>
      <c r="B924" s="3"/>
      <c r="C924" s="3"/>
      <c r="D924" s="5"/>
      <c r="E924" s="6"/>
      <c r="F924" s="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2.75" customHeight="1" x14ac:dyDescent="0.3">
      <c r="A925" s="7"/>
      <c r="B925" s="3"/>
      <c r="C925" s="3"/>
      <c r="D925" s="5"/>
      <c r="E925" s="6"/>
      <c r="F925" s="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2.75" customHeight="1" x14ac:dyDescent="0.3">
      <c r="A926" s="7"/>
      <c r="B926" s="3"/>
      <c r="C926" s="3"/>
      <c r="D926" s="5"/>
      <c r="E926" s="6"/>
      <c r="F926" s="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2.75" customHeight="1" x14ac:dyDescent="0.3">
      <c r="A927" s="7"/>
      <c r="B927" s="3"/>
      <c r="C927" s="3"/>
      <c r="D927" s="5"/>
      <c r="E927" s="6"/>
      <c r="F927" s="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2.75" customHeight="1" x14ac:dyDescent="0.3">
      <c r="A928" s="7"/>
      <c r="B928" s="3"/>
      <c r="C928" s="3"/>
      <c r="D928" s="5"/>
      <c r="E928" s="6"/>
      <c r="F928" s="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2.75" customHeight="1" x14ac:dyDescent="0.3">
      <c r="A929" s="7"/>
      <c r="B929" s="3"/>
      <c r="C929" s="3"/>
      <c r="D929" s="5"/>
      <c r="E929" s="6"/>
      <c r="F929" s="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2.75" customHeight="1" x14ac:dyDescent="0.3">
      <c r="A930" s="7"/>
      <c r="B930" s="3"/>
      <c r="C930" s="3"/>
      <c r="D930" s="5"/>
      <c r="E930" s="6"/>
      <c r="F930" s="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2.75" customHeight="1" x14ac:dyDescent="0.3">
      <c r="A931" s="7"/>
      <c r="B931" s="3"/>
      <c r="C931" s="3"/>
      <c r="D931" s="5"/>
      <c r="E931" s="6"/>
      <c r="F931" s="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2.75" customHeight="1" x14ac:dyDescent="0.3">
      <c r="A932" s="7"/>
      <c r="B932" s="3"/>
      <c r="C932" s="3"/>
      <c r="D932" s="5"/>
      <c r="E932" s="6"/>
      <c r="F932" s="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2.75" customHeight="1" x14ac:dyDescent="0.3">
      <c r="A933" s="7"/>
      <c r="B933" s="3"/>
      <c r="C933" s="3"/>
      <c r="D933" s="5"/>
      <c r="E933" s="6"/>
      <c r="F933" s="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2.75" customHeight="1" x14ac:dyDescent="0.3">
      <c r="A934" s="7"/>
      <c r="B934" s="3"/>
      <c r="C934" s="3"/>
      <c r="D934" s="5"/>
      <c r="E934" s="6"/>
      <c r="F934" s="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2.75" customHeight="1" x14ac:dyDescent="0.3">
      <c r="A935" s="7"/>
      <c r="B935" s="3"/>
      <c r="C935" s="3"/>
      <c r="D935" s="5"/>
      <c r="E935" s="6"/>
      <c r="F935" s="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2.75" customHeight="1" x14ac:dyDescent="0.3">
      <c r="A936" s="7"/>
      <c r="B936" s="3"/>
      <c r="C936" s="3"/>
      <c r="D936" s="5"/>
      <c r="E936" s="6"/>
      <c r="F936" s="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2.75" customHeight="1" x14ac:dyDescent="0.3">
      <c r="A937" s="7"/>
      <c r="B937" s="3"/>
      <c r="C937" s="3"/>
      <c r="D937" s="5"/>
      <c r="E937" s="6"/>
      <c r="F937" s="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2.75" customHeight="1" x14ac:dyDescent="0.3">
      <c r="A938" s="7"/>
      <c r="B938" s="3"/>
      <c r="C938" s="3"/>
      <c r="D938" s="5"/>
      <c r="E938" s="6"/>
      <c r="F938" s="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2.75" customHeight="1" x14ac:dyDescent="0.3">
      <c r="A939" s="7"/>
      <c r="B939" s="3"/>
      <c r="C939" s="3"/>
      <c r="D939" s="5"/>
      <c r="E939" s="6"/>
      <c r="F939" s="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2.75" customHeight="1" x14ac:dyDescent="0.3">
      <c r="A940" s="7"/>
      <c r="B940" s="3"/>
      <c r="C940" s="3"/>
      <c r="D940" s="5"/>
      <c r="E940" s="6"/>
      <c r="F940" s="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2.75" customHeight="1" x14ac:dyDescent="0.3">
      <c r="A941" s="7"/>
      <c r="B941" s="3"/>
      <c r="C941" s="3"/>
      <c r="D941" s="5"/>
      <c r="E941" s="6"/>
      <c r="F941" s="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2.75" customHeight="1" x14ac:dyDescent="0.3">
      <c r="A942" s="7"/>
      <c r="B942" s="3"/>
      <c r="C942" s="3"/>
      <c r="D942" s="5"/>
      <c r="E942" s="6"/>
      <c r="F942" s="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2.75" customHeight="1" x14ac:dyDescent="0.3">
      <c r="A943" s="7"/>
      <c r="B943" s="3"/>
      <c r="C943" s="3"/>
      <c r="D943" s="5"/>
      <c r="E943" s="6"/>
      <c r="F943" s="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2.75" customHeight="1" x14ac:dyDescent="0.3">
      <c r="A944" s="7"/>
      <c r="B944" s="3"/>
      <c r="C944" s="3"/>
      <c r="D944" s="5"/>
      <c r="E944" s="6"/>
      <c r="F944" s="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2.75" customHeight="1" x14ac:dyDescent="0.3">
      <c r="A945" s="7"/>
      <c r="B945" s="3"/>
      <c r="C945" s="3"/>
      <c r="D945" s="5"/>
      <c r="E945" s="6"/>
      <c r="F945" s="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2.75" customHeight="1" x14ac:dyDescent="0.3">
      <c r="A946" s="7"/>
      <c r="B946" s="3"/>
      <c r="C946" s="3"/>
      <c r="D946" s="5"/>
      <c r="E946" s="6"/>
      <c r="F946" s="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2.75" customHeight="1" x14ac:dyDescent="0.3">
      <c r="A947" s="7"/>
      <c r="B947" s="3"/>
      <c r="C947" s="3"/>
      <c r="D947" s="5"/>
      <c r="E947" s="6"/>
      <c r="F947" s="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2.75" customHeight="1" x14ac:dyDescent="0.3">
      <c r="A948" s="7"/>
      <c r="B948" s="3"/>
      <c r="C948" s="3"/>
      <c r="D948" s="5"/>
      <c r="E948" s="6"/>
      <c r="F948" s="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2.75" customHeight="1" x14ac:dyDescent="0.3">
      <c r="A949" s="7"/>
      <c r="B949" s="3"/>
      <c r="C949" s="3"/>
      <c r="D949" s="5"/>
      <c r="E949" s="6"/>
      <c r="F949" s="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2.75" customHeight="1" x14ac:dyDescent="0.3">
      <c r="A950" s="7"/>
      <c r="B950" s="3"/>
      <c r="C950" s="3"/>
      <c r="D950" s="5"/>
      <c r="E950" s="6"/>
      <c r="F950" s="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2.75" customHeight="1" x14ac:dyDescent="0.3">
      <c r="A951" s="7"/>
      <c r="B951" s="3"/>
      <c r="C951" s="3"/>
      <c r="D951" s="5"/>
      <c r="E951" s="6"/>
      <c r="F951" s="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2.75" customHeight="1" x14ac:dyDescent="0.3">
      <c r="A952" s="7"/>
      <c r="B952" s="3"/>
      <c r="C952" s="3"/>
      <c r="D952" s="5"/>
      <c r="E952" s="6"/>
      <c r="F952" s="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2.75" customHeight="1" x14ac:dyDescent="0.3">
      <c r="A953" s="7"/>
      <c r="B953" s="3"/>
      <c r="C953" s="3"/>
      <c r="D953" s="5"/>
      <c r="E953" s="6"/>
      <c r="F953" s="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2.75" customHeight="1" x14ac:dyDescent="0.3">
      <c r="A954" s="7"/>
      <c r="B954" s="3"/>
      <c r="C954" s="3"/>
      <c r="D954" s="5"/>
      <c r="E954" s="6"/>
      <c r="F954" s="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2.75" customHeight="1" x14ac:dyDescent="0.3">
      <c r="A955" s="7"/>
      <c r="B955" s="3"/>
      <c r="C955" s="3"/>
      <c r="D955" s="5"/>
      <c r="E955" s="6"/>
      <c r="F955" s="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2.75" customHeight="1" x14ac:dyDescent="0.3">
      <c r="A956" s="7"/>
      <c r="B956" s="3"/>
      <c r="C956" s="3"/>
      <c r="D956" s="5"/>
      <c r="E956" s="6"/>
      <c r="F956" s="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2.75" customHeight="1" x14ac:dyDescent="0.3">
      <c r="A957" s="7"/>
      <c r="B957" s="3"/>
      <c r="C957" s="3"/>
      <c r="D957" s="5"/>
      <c r="E957" s="6"/>
      <c r="F957" s="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2.75" customHeight="1" x14ac:dyDescent="0.3">
      <c r="A958" s="7"/>
      <c r="B958" s="3"/>
      <c r="C958" s="3"/>
      <c r="D958" s="5"/>
      <c r="E958" s="6"/>
      <c r="F958" s="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2.75" customHeight="1" x14ac:dyDescent="0.3">
      <c r="A959" s="7"/>
      <c r="B959" s="3"/>
      <c r="C959" s="3"/>
      <c r="D959" s="5"/>
      <c r="E959" s="6"/>
      <c r="F959" s="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2.75" customHeight="1" x14ac:dyDescent="0.3">
      <c r="A960" s="7"/>
      <c r="B960" s="3"/>
      <c r="C960" s="3"/>
      <c r="D960" s="5"/>
      <c r="E960" s="6"/>
      <c r="F960" s="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2.75" customHeight="1" x14ac:dyDescent="0.3">
      <c r="A961" s="7"/>
      <c r="B961" s="3"/>
      <c r="C961" s="3"/>
      <c r="D961" s="5"/>
      <c r="E961" s="6"/>
      <c r="F961" s="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2.75" customHeight="1" x14ac:dyDescent="0.3">
      <c r="A962" s="7"/>
      <c r="B962" s="3"/>
      <c r="C962" s="3"/>
      <c r="D962" s="5"/>
      <c r="E962" s="6"/>
      <c r="F962" s="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2.75" customHeight="1" x14ac:dyDescent="0.3">
      <c r="A963" s="7"/>
      <c r="B963" s="3"/>
      <c r="C963" s="3"/>
      <c r="D963" s="5"/>
      <c r="E963" s="6"/>
      <c r="F963" s="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2.75" customHeight="1" x14ac:dyDescent="0.3">
      <c r="A964" s="7"/>
      <c r="B964" s="3"/>
      <c r="C964" s="3"/>
      <c r="D964" s="5"/>
      <c r="E964" s="6"/>
      <c r="F964" s="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2.75" customHeight="1" x14ac:dyDescent="0.3">
      <c r="A965" s="7"/>
      <c r="B965" s="3"/>
      <c r="C965" s="3"/>
      <c r="D965" s="5"/>
      <c r="E965" s="6"/>
      <c r="F965" s="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2.75" customHeight="1" x14ac:dyDescent="0.3">
      <c r="A966" s="7"/>
      <c r="B966" s="3"/>
      <c r="C966" s="3"/>
      <c r="D966" s="5"/>
      <c r="E966" s="6"/>
      <c r="F966" s="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2.75" customHeight="1" x14ac:dyDescent="0.3">
      <c r="A967" s="7"/>
      <c r="B967" s="3"/>
      <c r="C967" s="3"/>
      <c r="D967" s="5"/>
      <c r="E967" s="6"/>
      <c r="F967" s="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2.75" customHeight="1" x14ac:dyDescent="0.3">
      <c r="A968" s="7"/>
      <c r="B968" s="3"/>
      <c r="C968" s="3"/>
      <c r="D968" s="5"/>
      <c r="E968" s="6"/>
      <c r="F968" s="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2.75" customHeight="1" x14ac:dyDescent="0.3">
      <c r="A969" s="7"/>
      <c r="B969" s="3"/>
      <c r="C969" s="3"/>
      <c r="D969" s="5"/>
      <c r="E969" s="6"/>
      <c r="F969" s="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2.75" customHeight="1" x14ac:dyDescent="0.3">
      <c r="A970" s="7"/>
      <c r="B970" s="3"/>
      <c r="C970" s="3"/>
      <c r="D970" s="5"/>
      <c r="E970" s="6"/>
      <c r="F970" s="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2.75" customHeight="1" x14ac:dyDescent="0.3">
      <c r="A971" s="7"/>
      <c r="B971" s="3"/>
      <c r="C971" s="3"/>
      <c r="D971" s="5"/>
      <c r="E971" s="6"/>
      <c r="F971" s="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2.75" customHeight="1" x14ac:dyDescent="0.3">
      <c r="A972" s="7"/>
      <c r="B972" s="3"/>
      <c r="C972" s="3"/>
      <c r="D972" s="5"/>
      <c r="E972" s="6"/>
      <c r="F972" s="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2.75" customHeight="1" x14ac:dyDescent="0.3">
      <c r="A973" s="7"/>
      <c r="B973" s="3"/>
      <c r="C973" s="3"/>
      <c r="D973" s="5"/>
      <c r="E973" s="6"/>
      <c r="F973" s="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2.75" customHeight="1" x14ac:dyDescent="0.3">
      <c r="A974" s="7"/>
      <c r="B974" s="3"/>
      <c r="C974" s="3"/>
      <c r="D974" s="5"/>
      <c r="E974" s="6"/>
      <c r="F974" s="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2.75" customHeight="1" x14ac:dyDescent="0.3">
      <c r="A975" s="7"/>
      <c r="B975" s="3"/>
      <c r="C975" s="3"/>
      <c r="D975" s="5"/>
      <c r="E975" s="6"/>
      <c r="F975" s="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2.75" customHeight="1" x14ac:dyDescent="0.3">
      <c r="A976" s="7"/>
      <c r="B976" s="3"/>
      <c r="C976" s="3"/>
      <c r="D976" s="5"/>
      <c r="E976" s="6"/>
      <c r="F976" s="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2.75" customHeight="1" x14ac:dyDescent="0.3">
      <c r="A977" s="7"/>
      <c r="B977" s="3"/>
      <c r="C977" s="3"/>
      <c r="D977" s="5"/>
      <c r="E977" s="6"/>
      <c r="F977" s="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2.75" customHeight="1" x14ac:dyDescent="0.3">
      <c r="A978" s="7"/>
      <c r="B978" s="3"/>
      <c r="C978" s="3"/>
      <c r="D978" s="5"/>
      <c r="E978" s="6"/>
      <c r="F978" s="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2.75" customHeight="1" x14ac:dyDescent="0.3">
      <c r="A979" s="7"/>
      <c r="B979" s="3"/>
      <c r="C979" s="3"/>
      <c r="D979" s="5"/>
      <c r="E979" s="6"/>
      <c r="F979" s="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2.75" customHeight="1" x14ac:dyDescent="0.3">
      <c r="A980" s="7"/>
      <c r="B980" s="3"/>
      <c r="C980" s="3"/>
      <c r="D980" s="5"/>
      <c r="E980" s="6"/>
      <c r="F980" s="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2.75" customHeight="1" x14ac:dyDescent="0.3">
      <c r="A981" s="7"/>
      <c r="B981" s="3"/>
      <c r="C981" s="3"/>
      <c r="D981" s="5"/>
      <c r="E981" s="6"/>
      <c r="F981" s="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2.75" customHeight="1" x14ac:dyDescent="0.3">
      <c r="A982" s="7"/>
      <c r="B982" s="3"/>
      <c r="C982" s="3"/>
      <c r="D982" s="5"/>
      <c r="E982" s="6"/>
      <c r="F982" s="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2.75" customHeight="1" x14ac:dyDescent="0.3">
      <c r="A983" s="7"/>
      <c r="B983" s="3"/>
      <c r="C983" s="3"/>
      <c r="D983" s="5"/>
      <c r="E983" s="6"/>
      <c r="F983" s="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2.75" customHeight="1" x14ac:dyDescent="0.3">
      <c r="A984" s="7"/>
      <c r="B984" s="3"/>
      <c r="C984" s="3"/>
      <c r="D984" s="5"/>
      <c r="E984" s="6"/>
      <c r="F984" s="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2.75" customHeight="1" x14ac:dyDescent="0.3">
      <c r="A985" s="7"/>
      <c r="B985" s="3"/>
      <c r="C985" s="3"/>
      <c r="D985" s="5"/>
      <c r="E985" s="6"/>
      <c r="F985" s="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2.75" customHeight="1" x14ac:dyDescent="0.3">
      <c r="A986" s="7"/>
      <c r="B986" s="3"/>
      <c r="C986" s="3"/>
      <c r="D986" s="5"/>
      <c r="E986" s="6"/>
      <c r="F986" s="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2.75" customHeight="1" x14ac:dyDescent="0.3">
      <c r="A987" s="7"/>
      <c r="B987" s="3"/>
      <c r="C987" s="3"/>
      <c r="D987" s="5"/>
      <c r="E987" s="6"/>
      <c r="F987" s="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t="12.75" customHeight="1" x14ac:dyDescent="0.3">
      <c r="A988" s="7"/>
      <c r="B988" s="3"/>
      <c r="C988" s="3"/>
      <c r="D988" s="5"/>
      <c r="E988" s="6"/>
      <c r="F988" s="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t="12.75" customHeight="1" x14ac:dyDescent="0.3">
      <c r="A989" s="7"/>
      <c r="B989" s="3"/>
      <c r="C989" s="3"/>
      <c r="D989" s="5"/>
      <c r="E989" s="6"/>
      <c r="F989" s="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t="12.75" customHeight="1" x14ac:dyDescent="0.3">
      <c r="A990" s="7"/>
      <c r="B990" s="3"/>
      <c r="C990" s="3"/>
      <c r="D990" s="5"/>
      <c r="E990" s="6"/>
      <c r="F990" s="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2.75" customHeight="1" x14ac:dyDescent="0.3">
      <c r="A991" s="7"/>
      <c r="B991" s="3"/>
      <c r="C991" s="3"/>
      <c r="D991" s="5"/>
      <c r="E991" s="6"/>
      <c r="F991" s="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t="12.75" customHeight="1" x14ac:dyDescent="0.3">
      <c r="A992" s="7"/>
      <c r="B992" s="3"/>
      <c r="C992" s="3"/>
      <c r="D992" s="5"/>
      <c r="E992" s="6"/>
      <c r="F992" s="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2.75" customHeight="1" x14ac:dyDescent="0.3">
      <c r="A993" s="7"/>
      <c r="B993" s="3"/>
      <c r="C993" s="3"/>
      <c r="D993" s="5"/>
      <c r="E993" s="6"/>
      <c r="F993" s="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2.75" customHeight="1" x14ac:dyDescent="0.3">
      <c r="A994" s="7"/>
      <c r="B994" s="3"/>
      <c r="C994" s="3"/>
      <c r="D994" s="5"/>
      <c r="E994" s="6"/>
      <c r="F994" s="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2.75" customHeight="1" x14ac:dyDescent="0.3">
      <c r="A995" s="7"/>
      <c r="B995" s="3"/>
      <c r="C995" s="3"/>
      <c r="D995" s="5"/>
      <c r="E995" s="6"/>
      <c r="F995" s="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2.75" customHeight="1" x14ac:dyDescent="0.3">
      <c r="A996" s="7"/>
      <c r="B996" s="3"/>
      <c r="C996" s="3"/>
      <c r="D996" s="5"/>
      <c r="E996" s="6"/>
      <c r="F996" s="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t="12.75" customHeight="1" x14ac:dyDescent="0.3">
      <c r="A997" s="7"/>
      <c r="B997" s="3"/>
      <c r="C997" s="3"/>
      <c r="D997" s="5"/>
      <c r="E997" s="6"/>
      <c r="F997" s="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2.75" customHeight="1" x14ac:dyDescent="0.3">
      <c r="A998" s="7"/>
      <c r="B998" s="3"/>
      <c r="C998" s="3"/>
      <c r="D998" s="5"/>
      <c r="E998" s="6"/>
      <c r="F998" s="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2.75" customHeight="1" x14ac:dyDescent="0.3">
      <c r="A999" s="7"/>
      <c r="B999" s="3"/>
      <c r="C999" s="3"/>
      <c r="D999" s="5"/>
      <c r="E999" s="6"/>
      <c r="F999" s="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t="12.75" customHeight="1" x14ac:dyDescent="0.3">
      <c r="A1000" s="7"/>
      <c r="B1000" s="3"/>
      <c r="C1000" s="3"/>
      <c r="D1000" s="5"/>
      <c r="E1000" s="6"/>
      <c r="F1000" s="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</sheetData>
  <mergeCells count="36">
    <mergeCell ref="C95:E95"/>
    <mergeCell ref="C152:E152"/>
    <mergeCell ref="F172:G172"/>
    <mergeCell ref="C101:E101"/>
    <mergeCell ref="C104:E104"/>
    <mergeCell ref="C108:E108"/>
    <mergeCell ref="C125:E125"/>
    <mergeCell ref="C128:E128"/>
    <mergeCell ref="C131:E131"/>
    <mergeCell ref="C147:E147"/>
    <mergeCell ref="C65:E65"/>
    <mergeCell ref="C71:E71"/>
    <mergeCell ref="C77:E77"/>
    <mergeCell ref="C83:E83"/>
    <mergeCell ref="C89:E89"/>
    <mergeCell ref="C35:E35"/>
    <mergeCell ref="C41:E41"/>
    <mergeCell ref="C47:E47"/>
    <mergeCell ref="C53:E53"/>
    <mergeCell ref="C59:E59"/>
    <mergeCell ref="H5:I6"/>
    <mergeCell ref="J5:J7"/>
    <mergeCell ref="C12:E12"/>
    <mergeCell ref="C19:E19"/>
    <mergeCell ref="C29:E29"/>
    <mergeCell ref="A5:B7"/>
    <mergeCell ref="C5:C7"/>
    <mergeCell ref="D5:D7"/>
    <mergeCell ref="E5:E6"/>
    <mergeCell ref="F5:G6"/>
    <mergeCell ref="K5:O5"/>
    <mergeCell ref="P5:T5"/>
    <mergeCell ref="K6:L6"/>
    <mergeCell ref="M6:N6"/>
    <mergeCell ref="P6:Q6"/>
    <mergeCell ref="R6:S6"/>
  </mergeCells>
  <conditionalFormatting sqref="K160:P160 F159:J159">
    <cfRule type="cellIs" dxfId="3" priority="1" stopIfTrue="1" operator="greaterThan">
      <formula>15</formula>
    </cfRule>
  </conditionalFormatting>
  <conditionalFormatting sqref="T160">
    <cfRule type="cellIs" dxfId="2" priority="2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" footer="0"/>
  <pageSetup paperSize="9" scale="44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EC87-CDAD-41E2-8CAF-9B4493EAB92A}">
  <dimension ref="A1:AN1000"/>
  <sheetViews>
    <sheetView workbookViewId="0">
      <selection activeCell="G13" sqref="G13"/>
    </sheetView>
  </sheetViews>
  <sheetFormatPr defaultColWidth="14.453125" defaultRowHeight="12.5" x14ac:dyDescent="0.25"/>
  <cols>
    <col min="1" max="1" width="6.26953125" style="360" customWidth="1"/>
    <col min="2" max="2" width="37.453125" style="360" customWidth="1"/>
    <col min="3" max="3" width="11.26953125" style="360" customWidth="1"/>
    <col min="4" max="4" width="10.26953125" style="360" customWidth="1"/>
    <col min="5" max="5" width="12.08984375" style="360" customWidth="1"/>
    <col min="6" max="9" width="13.54296875" style="360" customWidth="1"/>
    <col min="10" max="10" width="8.54296875" style="360" customWidth="1"/>
    <col min="11" max="14" width="15.54296875" style="360" customWidth="1"/>
    <col min="15" max="15" width="10.54296875" style="360" customWidth="1"/>
    <col min="16" max="19" width="15.54296875" style="360" customWidth="1"/>
    <col min="20" max="20" width="10.54296875" style="360" customWidth="1"/>
    <col min="21" max="40" width="9.08984375" style="360" customWidth="1"/>
    <col min="41" max="16384" width="14.453125" style="360"/>
  </cols>
  <sheetData>
    <row r="1" spans="1:40" ht="20" customHeight="1" x14ac:dyDescent="0.45">
      <c r="A1" s="1" t="s">
        <v>0</v>
      </c>
      <c r="B1" s="3"/>
      <c r="C1" s="3"/>
      <c r="D1" s="5"/>
      <c r="E1" s="6"/>
      <c r="F1" s="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" customHeight="1" x14ac:dyDescent="0.45">
      <c r="A2" s="1"/>
      <c r="B2" s="3"/>
      <c r="C2" s="3"/>
      <c r="D2" s="5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0" customHeight="1" x14ac:dyDescent="0.5">
      <c r="A3" s="293" t="s">
        <v>310</v>
      </c>
      <c r="B3" s="3"/>
      <c r="C3" s="291" t="s">
        <v>316</v>
      </c>
      <c r="D3" s="5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 thickBot="1" x14ac:dyDescent="0.35">
      <c r="A4" s="7"/>
      <c r="B4" s="7"/>
      <c r="C4" s="3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/>
      <c r="R4" s="3"/>
      <c r="S4" s="3"/>
      <c r="T4" s="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" customHeight="1" x14ac:dyDescent="0.3">
      <c r="A5" s="383" t="s">
        <v>54</v>
      </c>
      <c r="B5" s="384"/>
      <c r="C5" s="389" t="s">
        <v>56</v>
      </c>
      <c r="D5" s="392" t="s">
        <v>57</v>
      </c>
      <c r="E5" s="393" t="s">
        <v>59</v>
      </c>
      <c r="F5" s="394" t="s">
        <v>61</v>
      </c>
      <c r="G5" s="395"/>
      <c r="H5" s="397" t="s">
        <v>62</v>
      </c>
      <c r="I5" s="384"/>
      <c r="J5" s="399" t="s">
        <v>63</v>
      </c>
      <c r="K5" s="374" t="s">
        <v>64</v>
      </c>
      <c r="L5" s="375"/>
      <c r="M5" s="375"/>
      <c r="N5" s="375"/>
      <c r="O5" s="376"/>
      <c r="P5" s="377" t="s">
        <v>66</v>
      </c>
      <c r="Q5" s="375"/>
      <c r="R5" s="375"/>
      <c r="S5" s="375"/>
      <c r="T5" s="376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customHeight="1" x14ac:dyDescent="0.3">
      <c r="A6" s="385"/>
      <c r="B6" s="386"/>
      <c r="C6" s="390"/>
      <c r="D6" s="390"/>
      <c r="E6" s="362"/>
      <c r="F6" s="365"/>
      <c r="G6" s="396"/>
      <c r="H6" s="398"/>
      <c r="I6" s="366"/>
      <c r="J6" s="400"/>
      <c r="K6" s="378" t="s">
        <v>68</v>
      </c>
      <c r="L6" s="379"/>
      <c r="M6" s="380" t="s">
        <v>69</v>
      </c>
      <c r="N6" s="379"/>
      <c r="O6" s="38" t="s">
        <v>70</v>
      </c>
      <c r="P6" s="381" t="s">
        <v>71</v>
      </c>
      <c r="Q6" s="379"/>
      <c r="R6" s="382" t="s">
        <v>69</v>
      </c>
      <c r="S6" s="379"/>
      <c r="T6" s="38" t="s">
        <v>72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customHeight="1" thickBot="1" x14ac:dyDescent="0.35">
      <c r="A7" s="387"/>
      <c r="B7" s="388"/>
      <c r="C7" s="391"/>
      <c r="D7" s="391"/>
      <c r="E7" s="39" t="s">
        <v>22</v>
      </c>
      <c r="F7" s="39" t="s">
        <v>22</v>
      </c>
      <c r="G7" s="40" t="s">
        <v>21</v>
      </c>
      <c r="H7" s="41" t="s">
        <v>22</v>
      </c>
      <c r="I7" s="42" t="s">
        <v>21</v>
      </c>
      <c r="J7" s="401"/>
      <c r="K7" s="43" t="s">
        <v>22</v>
      </c>
      <c r="L7" s="44" t="s">
        <v>21</v>
      </c>
      <c r="M7" s="45" t="s">
        <v>22</v>
      </c>
      <c r="N7" s="46" t="s">
        <v>21</v>
      </c>
      <c r="O7" s="47" t="s">
        <v>73</v>
      </c>
      <c r="P7" s="48" t="s">
        <v>22</v>
      </c>
      <c r="Q7" s="49" t="s">
        <v>21</v>
      </c>
      <c r="R7" s="50" t="s">
        <v>22</v>
      </c>
      <c r="S7" s="51" t="s">
        <v>21</v>
      </c>
      <c r="T7" s="47" t="s">
        <v>73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 customHeight="1" thickBot="1" x14ac:dyDescent="0.35">
      <c r="A8" s="52" t="s">
        <v>74</v>
      </c>
      <c r="B8" s="53"/>
      <c r="C8" s="54"/>
      <c r="D8" s="55"/>
      <c r="E8" s="56"/>
      <c r="F8" s="56"/>
      <c r="G8" s="53"/>
      <c r="H8" s="57">
        <f>'Appeal Income'!I26</f>
        <v>0</v>
      </c>
      <c r="I8" s="58">
        <f>'Appeal Income'!I26</f>
        <v>0</v>
      </c>
      <c r="J8" s="59" t="e">
        <f>I8/G161</f>
        <v>#DIV/0!</v>
      </c>
      <c r="K8" s="60"/>
      <c r="L8" s="61"/>
      <c r="M8" s="62"/>
      <c r="N8" s="61"/>
      <c r="O8" s="63"/>
      <c r="P8" s="64"/>
      <c r="Q8" s="61"/>
      <c r="R8" s="62"/>
      <c r="S8" s="61"/>
      <c r="T8" s="63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ht="15" customHeight="1" thickBot="1" x14ac:dyDescent="0.35">
      <c r="A9" s="7" t="s">
        <v>75</v>
      </c>
      <c r="B9" s="7"/>
      <c r="C9" s="10"/>
      <c r="D9" s="8"/>
      <c r="E9" s="9"/>
      <c r="F9" s="9"/>
      <c r="G9" s="10"/>
      <c r="H9" s="66"/>
      <c r="I9" s="10"/>
      <c r="J9" s="67"/>
      <c r="K9" s="68"/>
      <c r="L9" s="69"/>
      <c r="M9" s="70"/>
      <c r="N9" s="70"/>
      <c r="O9" s="71"/>
      <c r="P9" s="72"/>
      <c r="Q9" s="73"/>
      <c r="R9" s="74"/>
      <c r="S9" s="74"/>
      <c r="T9" s="7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 customHeight="1" thickBot="1" x14ac:dyDescent="0.35">
      <c r="A10" s="75">
        <v>1</v>
      </c>
      <c r="B10" s="76" t="s">
        <v>76</v>
      </c>
      <c r="C10" s="77"/>
      <c r="D10" s="78"/>
      <c r="E10" s="79"/>
      <c r="F10" s="80"/>
      <c r="G10" s="81"/>
      <c r="H10" s="82"/>
      <c r="I10" s="81"/>
      <c r="J10" s="83"/>
      <c r="K10" s="84"/>
      <c r="L10" s="85"/>
      <c r="M10" s="85"/>
      <c r="N10" s="85"/>
      <c r="O10" s="86"/>
      <c r="P10" s="87"/>
      <c r="Q10" s="88"/>
      <c r="R10" s="88"/>
      <c r="S10" s="88"/>
      <c r="T10" s="8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 customHeight="1" x14ac:dyDescent="0.25">
      <c r="A11" s="89">
        <v>1.1000000000000001</v>
      </c>
      <c r="B11" s="90" t="s">
        <v>28</v>
      </c>
      <c r="C11" s="91"/>
      <c r="D11" s="91"/>
      <c r="E11" s="90"/>
      <c r="F11" s="92">
        <f>D11*E11</f>
        <v>0</v>
      </c>
      <c r="G11" s="93">
        <f>F11*'Appeal Budget'!$C$9</f>
        <v>0</v>
      </c>
      <c r="H11" s="94"/>
      <c r="I11" s="95"/>
      <c r="J11" s="96"/>
      <c r="K11" s="97"/>
      <c r="L11" s="98">
        <f>K11*'Appeal Budget'!$C$9</f>
        <v>0</v>
      </c>
      <c r="M11" s="99">
        <f t="shared" ref="M11:N11" si="0">H11-K11</f>
        <v>0</v>
      </c>
      <c r="N11" s="99">
        <f t="shared" si="0"/>
        <v>0</v>
      </c>
      <c r="O11" s="100" t="e">
        <f>N11/$I$11</f>
        <v>#DIV/0!</v>
      </c>
      <c r="P11" s="101"/>
      <c r="Q11" s="102"/>
      <c r="R11" s="103"/>
      <c r="S11" s="103"/>
      <c r="T11" s="10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" customHeight="1" x14ac:dyDescent="0.25">
      <c r="A12" s="105" t="s">
        <v>77</v>
      </c>
      <c r="B12" s="106" t="s">
        <v>78</v>
      </c>
      <c r="C12" s="402"/>
      <c r="D12" s="403"/>
      <c r="E12" s="404"/>
      <c r="F12" s="107">
        <f t="shared" ref="F12:G12" si="1">SUM(F13:F18)</f>
        <v>0</v>
      </c>
      <c r="G12" s="108">
        <f t="shared" si="1"/>
        <v>0</v>
      </c>
      <c r="H12" s="109"/>
      <c r="I12" s="110"/>
      <c r="J12" s="111"/>
      <c r="K12" s="112">
        <f t="shared" ref="K12:N12" si="2">SUM(K13:K18)</f>
        <v>0</v>
      </c>
      <c r="L12" s="107">
        <f t="shared" si="2"/>
        <v>0</v>
      </c>
      <c r="M12" s="107">
        <f t="shared" si="2"/>
        <v>0</v>
      </c>
      <c r="N12" s="107">
        <f t="shared" si="2"/>
        <v>0</v>
      </c>
      <c r="O12" s="113" t="e">
        <f t="shared" ref="O12:O26" si="3">L12/G12</f>
        <v>#DIV/0!</v>
      </c>
      <c r="P12" s="114"/>
      <c r="Q12" s="115"/>
      <c r="R12" s="115"/>
      <c r="S12" s="115"/>
      <c r="T12" s="116">
        <f>IF($G$11=0,0,Q12/$G$11)</f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customHeight="1" x14ac:dyDescent="0.25">
      <c r="A13" s="117" t="s">
        <v>79</v>
      </c>
      <c r="B13" s="117"/>
      <c r="C13" s="118"/>
      <c r="D13" s="118"/>
      <c r="E13" s="117"/>
      <c r="F13" s="26">
        <f t="shared" ref="F13:F18" si="4">D13*E13</f>
        <v>0</v>
      </c>
      <c r="G13" s="119">
        <f>F13*'Appeal Budget'!$C$9</f>
        <v>0</v>
      </c>
      <c r="H13" s="120"/>
      <c r="I13" s="121"/>
      <c r="J13" s="122"/>
      <c r="K13" s="123"/>
      <c r="L13" s="124">
        <f>K13*'Appeal Budget'!$C$9</f>
        <v>0</v>
      </c>
      <c r="M13" s="125">
        <f t="shared" ref="M13:M18" si="5">G13-L13</f>
        <v>0</v>
      </c>
      <c r="N13" s="125">
        <f>M13*'Appeal Budget'!$C$9</f>
        <v>0</v>
      </c>
      <c r="O13" s="126" t="e">
        <f t="shared" si="3"/>
        <v>#DIV/0!</v>
      </c>
      <c r="P13" s="127"/>
      <c r="Q13" s="128"/>
      <c r="R13" s="129"/>
      <c r="S13" s="129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5" customHeight="1" x14ac:dyDescent="0.25">
      <c r="A14" s="117" t="s">
        <v>80</v>
      </c>
      <c r="B14" s="117"/>
      <c r="C14" s="118"/>
      <c r="D14" s="118"/>
      <c r="E14" s="117"/>
      <c r="F14" s="26">
        <f t="shared" si="4"/>
        <v>0</v>
      </c>
      <c r="G14" s="119">
        <f>F14*'Appeal Budget'!$C$9</f>
        <v>0</v>
      </c>
      <c r="H14" s="120"/>
      <c r="I14" s="121"/>
      <c r="J14" s="122"/>
      <c r="K14" s="123"/>
      <c r="L14" s="124">
        <f>K14*'Appeal Budget'!$C$9</f>
        <v>0</v>
      </c>
      <c r="M14" s="125">
        <f t="shared" si="5"/>
        <v>0</v>
      </c>
      <c r="N14" s="125">
        <f>M14*'Appeal Budget'!$C$9</f>
        <v>0</v>
      </c>
      <c r="O14" s="131" t="e">
        <f t="shared" si="3"/>
        <v>#DIV/0!</v>
      </c>
      <c r="P14" s="132"/>
      <c r="Q14" s="133"/>
      <c r="R14" s="134"/>
      <c r="S14" s="134"/>
      <c r="T14" s="13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" customHeight="1" x14ac:dyDescent="0.25">
      <c r="A15" s="117" t="s">
        <v>81</v>
      </c>
      <c r="B15" s="117"/>
      <c r="C15" s="118"/>
      <c r="D15" s="118"/>
      <c r="E15" s="117"/>
      <c r="F15" s="26">
        <f t="shared" si="4"/>
        <v>0</v>
      </c>
      <c r="G15" s="119">
        <f>F15*'Appeal Budget'!$C$9</f>
        <v>0</v>
      </c>
      <c r="H15" s="120"/>
      <c r="I15" s="121"/>
      <c r="J15" s="122"/>
      <c r="K15" s="123"/>
      <c r="L15" s="124">
        <f>K15*'Appeal Budget'!$C$9</f>
        <v>0</v>
      </c>
      <c r="M15" s="125">
        <f t="shared" si="5"/>
        <v>0</v>
      </c>
      <c r="N15" s="125">
        <f>M15*'Appeal Budget'!$C$9</f>
        <v>0</v>
      </c>
      <c r="O15" s="131" t="e">
        <f t="shared" si="3"/>
        <v>#DIV/0!</v>
      </c>
      <c r="P15" s="132"/>
      <c r="Q15" s="133"/>
      <c r="R15" s="134"/>
      <c r="S15" s="134"/>
      <c r="T15" s="13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" customHeight="1" x14ac:dyDescent="0.25">
      <c r="A16" s="117" t="s">
        <v>82</v>
      </c>
      <c r="B16" s="117"/>
      <c r="C16" s="118"/>
      <c r="D16" s="118"/>
      <c r="E16" s="117"/>
      <c r="F16" s="26">
        <f t="shared" si="4"/>
        <v>0</v>
      </c>
      <c r="G16" s="119">
        <f>F16*'Appeal Budget'!$C$9</f>
        <v>0</v>
      </c>
      <c r="H16" s="120"/>
      <c r="I16" s="121"/>
      <c r="J16" s="122"/>
      <c r="K16" s="123"/>
      <c r="L16" s="124">
        <f>K16*'Appeal Budget'!$C$9</f>
        <v>0</v>
      </c>
      <c r="M16" s="125">
        <f t="shared" si="5"/>
        <v>0</v>
      </c>
      <c r="N16" s="125">
        <f>M16*'Appeal Budget'!$C$9</f>
        <v>0</v>
      </c>
      <c r="O16" s="131" t="e">
        <f t="shared" si="3"/>
        <v>#DIV/0!</v>
      </c>
      <c r="P16" s="132"/>
      <c r="Q16" s="133"/>
      <c r="R16" s="134"/>
      <c r="S16" s="134"/>
      <c r="T16" s="13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" customHeight="1" x14ac:dyDescent="0.25">
      <c r="A17" s="117" t="s">
        <v>83</v>
      </c>
      <c r="B17" s="117"/>
      <c r="C17" s="118"/>
      <c r="D17" s="118"/>
      <c r="E17" s="117"/>
      <c r="F17" s="26">
        <f t="shared" si="4"/>
        <v>0</v>
      </c>
      <c r="G17" s="119">
        <f>F17*'Appeal Budget'!$C$9</f>
        <v>0</v>
      </c>
      <c r="H17" s="120"/>
      <c r="I17" s="121"/>
      <c r="J17" s="122"/>
      <c r="K17" s="123"/>
      <c r="L17" s="124">
        <f>K17*'Appeal Budget'!$C$9</f>
        <v>0</v>
      </c>
      <c r="M17" s="125">
        <f t="shared" si="5"/>
        <v>0</v>
      </c>
      <c r="N17" s="125">
        <f>M17*'Appeal Budget'!$C$9</f>
        <v>0</v>
      </c>
      <c r="O17" s="131" t="e">
        <f t="shared" si="3"/>
        <v>#DIV/0!</v>
      </c>
      <c r="P17" s="132"/>
      <c r="Q17" s="133"/>
      <c r="R17" s="134"/>
      <c r="S17" s="134"/>
      <c r="T17" s="13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5" customHeight="1" x14ac:dyDescent="0.25">
      <c r="A18" s="117" t="s">
        <v>84</v>
      </c>
      <c r="B18" s="136"/>
      <c r="C18" s="137"/>
      <c r="D18" s="137"/>
      <c r="E18" s="136"/>
      <c r="F18" s="138">
        <f t="shared" si="4"/>
        <v>0</v>
      </c>
      <c r="G18" s="139">
        <f>F18*'Appeal Budget'!$C$9</f>
        <v>0</v>
      </c>
      <c r="H18" s="140"/>
      <c r="I18" s="141"/>
      <c r="J18" s="142"/>
      <c r="K18" s="143"/>
      <c r="L18" s="144">
        <f>K18*'Appeal Budget'!$C$9</f>
        <v>0</v>
      </c>
      <c r="M18" s="145">
        <f t="shared" si="5"/>
        <v>0</v>
      </c>
      <c r="N18" s="145">
        <f>M18*'Appeal Budget'!$C$9</f>
        <v>0</v>
      </c>
      <c r="O18" s="146" t="e">
        <f t="shared" si="3"/>
        <v>#DIV/0!</v>
      </c>
      <c r="P18" s="147"/>
      <c r="Q18" s="148"/>
      <c r="R18" s="149"/>
      <c r="S18" s="149"/>
      <c r="T18" s="15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5" customHeight="1" x14ac:dyDescent="0.25">
      <c r="A19" s="105" t="s">
        <v>85</v>
      </c>
      <c r="B19" s="106" t="s">
        <v>86</v>
      </c>
      <c r="C19" s="402"/>
      <c r="D19" s="403"/>
      <c r="E19" s="405"/>
      <c r="F19" s="107">
        <f t="shared" ref="F19:G19" si="6">SUM(F20:F25)</f>
        <v>0</v>
      </c>
      <c r="G19" s="108">
        <f t="shared" si="6"/>
        <v>0</v>
      </c>
      <c r="H19" s="109"/>
      <c r="I19" s="110"/>
      <c r="J19" s="111"/>
      <c r="K19" s="112">
        <f t="shared" ref="K19:N19" si="7">SUM(K20:K25)</f>
        <v>0</v>
      </c>
      <c r="L19" s="107">
        <f t="shared" si="7"/>
        <v>0</v>
      </c>
      <c r="M19" s="107">
        <f t="shared" si="7"/>
        <v>0</v>
      </c>
      <c r="N19" s="112">
        <f t="shared" si="7"/>
        <v>0</v>
      </c>
      <c r="O19" s="113" t="e">
        <f t="shared" si="3"/>
        <v>#DIV/0!</v>
      </c>
      <c r="P19" s="114"/>
      <c r="Q19" s="115"/>
      <c r="R19" s="115"/>
      <c r="S19" s="115"/>
      <c r="T19" s="15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5" customHeight="1" x14ac:dyDescent="0.25">
      <c r="A20" s="117" t="s">
        <v>87</v>
      </c>
      <c r="B20" s="117"/>
      <c r="C20" s="118"/>
      <c r="D20" s="118"/>
      <c r="E20" s="117"/>
      <c r="F20" s="26">
        <f t="shared" ref="F20:F25" si="8">D20*E20</f>
        <v>0</v>
      </c>
      <c r="G20" s="119">
        <f>F20*'Appeal Budget'!$C$9</f>
        <v>0</v>
      </c>
      <c r="H20" s="94"/>
      <c r="I20" s="95"/>
      <c r="J20" s="96"/>
      <c r="K20" s="152"/>
      <c r="L20" s="153">
        <f>K20*'Appeal Budget'!$C$9</f>
        <v>0</v>
      </c>
      <c r="M20" s="154">
        <f t="shared" ref="M20:M25" si="9">G20-L20</f>
        <v>0</v>
      </c>
      <c r="N20" s="154">
        <f>M20*'Appeal Budget'!$C$9</f>
        <v>0</v>
      </c>
      <c r="O20" s="155" t="e">
        <f t="shared" si="3"/>
        <v>#DIV/0!</v>
      </c>
      <c r="P20" s="156"/>
      <c r="Q20" s="128"/>
      <c r="R20" s="129"/>
      <c r="S20" s="129"/>
      <c r="T20" s="15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customHeight="1" x14ac:dyDescent="0.25">
      <c r="A21" s="117" t="s">
        <v>88</v>
      </c>
      <c r="B21" s="117"/>
      <c r="C21" s="118"/>
      <c r="D21" s="118"/>
      <c r="E21" s="117"/>
      <c r="F21" s="26">
        <f t="shared" si="8"/>
        <v>0</v>
      </c>
      <c r="G21" s="119">
        <f>F21*'Appeal Budget'!$C$9</f>
        <v>0</v>
      </c>
      <c r="H21" s="120"/>
      <c r="I21" s="121"/>
      <c r="J21" s="122"/>
      <c r="K21" s="157"/>
      <c r="L21" s="124">
        <f>K21*'Appeal Budget'!$C$9</f>
        <v>0</v>
      </c>
      <c r="M21" s="158">
        <f t="shared" si="9"/>
        <v>0</v>
      </c>
      <c r="N21" s="158">
        <f>M21*'Appeal Budget'!$C$9</f>
        <v>0</v>
      </c>
      <c r="O21" s="159" t="e">
        <f t="shared" si="3"/>
        <v>#DIV/0!</v>
      </c>
      <c r="P21" s="160"/>
      <c r="Q21" s="133"/>
      <c r="R21" s="134"/>
      <c r="S21" s="134"/>
      <c r="T21" s="159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" customHeight="1" x14ac:dyDescent="0.25">
      <c r="A22" s="117" t="s">
        <v>89</v>
      </c>
      <c r="B22" s="117"/>
      <c r="C22" s="118"/>
      <c r="D22" s="118"/>
      <c r="E22" s="117"/>
      <c r="F22" s="26">
        <f t="shared" si="8"/>
        <v>0</v>
      </c>
      <c r="G22" s="119">
        <f>F22*'Appeal Budget'!$C$9</f>
        <v>0</v>
      </c>
      <c r="H22" s="120"/>
      <c r="I22" s="121"/>
      <c r="J22" s="122"/>
      <c r="K22" s="157"/>
      <c r="L22" s="124">
        <f>K22*'Appeal Budget'!$C$9</f>
        <v>0</v>
      </c>
      <c r="M22" s="158">
        <f t="shared" si="9"/>
        <v>0</v>
      </c>
      <c r="N22" s="158">
        <f>M22*'Appeal Budget'!$C$9</f>
        <v>0</v>
      </c>
      <c r="O22" s="159" t="e">
        <f t="shared" si="3"/>
        <v>#DIV/0!</v>
      </c>
      <c r="P22" s="160"/>
      <c r="Q22" s="133"/>
      <c r="R22" s="134"/>
      <c r="S22" s="134"/>
      <c r="T22" s="159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" customHeight="1" x14ac:dyDescent="0.25">
      <c r="A23" s="117" t="s">
        <v>90</v>
      </c>
      <c r="B23" s="117"/>
      <c r="C23" s="118"/>
      <c r="D23" s="118"/>
      <c r="E23" s="117"/>
      <c r="F23" s="26">
        <f t="shared" si="8"/>
        <v>0</v>
      </c>
      <c r="G23" s="119">
        <f>F23*'Appeal Budget'!$C$9</f>
        <v>0</v>
      </c>
      <c r="H23" s="120"/>
      <c r="I23" s="121"/>
      <c r="J23" s="122"/>
      <c r="K23" s="157"/>
      <c r="L23" s="124">
        <f>K23*'Appeal Budget'!$C$9</f>
        <v>0</v>
      </c>
      <c r="M23" s="158">
        <f t="shared" si="9"/>
        <v>0</v>
      </c>
      <c r="N23" s="158">
        <f>M23*'Appeal Budget'!$C$9</f>
        <v>0</v>
      </c>
      <c r="O23" s="159" t="e">
        <f t="shared" si="3"/>
        <v>#DIV/0!</v>
      </c>
      <c r="P23" s="160"/>
      <c r="Q23" s="133"/>
      <c r="R23" s="134"/>
      <c r="S23" s="134"/>
      <c r="T23" s="15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customHeight="1" x14ac:dyDescent="0.25">
      <c r="A24" s="117" t="s">
        <v>91</v>
      </c>
      <c r="B24" s="117"/>
      <c r="C24" s="118"/>
      <c r="D24" s="118"/>
      <c r="E24" s="117"/>
      <c r="F24" s="26">
        <f t="shared" si="8"/>
        <v>0</v>
      </c>
      <c r="G24" s="119">
        <f>F24*'Appeal Budget'!$C$9</f>
        <v>0</v>
      </c>
      <c r="H24" s="120"/>
      <c r="I24" s="121"/>
      <c r="J24" s="122"/>
      <c r="K24" s="157"/>
      <c r="L24" s="124">
        <f>K24*'Appeal Budget'!$C$9</f>
        <v>0</v>
      </c>
      <c r="M24" s="158">
        <f t="shared" si="9"/>
        <v>0</v>
      </c>
      <c r="N24" s="158">
        <f>M24*'Appeal Budget'!$C$9</f>
        <v>0</v>
      </c>
      <c r="O24" s="159" t="e">
        <f t="shared" si="3"/>
        <v>#DIV/0!</v>
      </c>
      <c r="P24" s="160"/>
      <c r="Q24" s="133"/>
      <c r="R24" s="134"/>
      <c r="S24" s="134"/>
      <c r="T24" s="15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5" customHeight="1" thickBot="1" x14ac:dyDescent="0.3">
      <c r="A25" s="136" t="s">
        <v>92</v>
      </c>
      <c r="B25" s="136"/>
      <c r="C25" s="137"/>
      <c r="D25" s="137"/>
      <c r="E25" s="136"/>
      <c r="F25" s="138">
        <f t="shared" si="8"/>
        <v>0</v>
      </c>
      <c r="G25" s="139">
        <f>F25*'Appeal Budget'!$C$9</f>
        <v>0</v>
      </c>
      <c r="H25" s="140"/>
      <c r="I25" s="141"/>
      <c r="J25" s="142"/>
      <c r="K25" s="161"/>
      <c r="L25" s="124">
        <f>K25*'Appeal Budget'!$C$9</f>
        <v>0</v>
      </c>
      <c r="M25" s="162">
        <f t="shared" si="9"/>
        <v>0</v>
      </c>
      <c r="N25" s="162">
        <f>M25*'Appeal Budget'!$C$9</f>
        <v>0</v>
      </c>
      <c r="O25" s="163" t="e">
        <f t="shared" si="3"/>
        <v>#DIV/0!</v>
      </c>
      <c r="P25" s="164"/>
      <c r="Q25" s="148"/>
      <c r="R25" s="149"/>
      <c r="S25" s="149"/>
      <c r="T25" s="16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" customHeight="1" thickBot="1" x14ac:dyDescent="0.35">
      <c r="A26" s="165" t="s">
        <v>93</v>
      </c>
      <c r="B26" s="76"/>
      <c r="C26" s="77"/>
      <c r="D26" s="78"/>
      <c r="E26" s="166"/>
      <c r="F26" s="167">
        <f t="shared" ref="F26:I26" si="10">F11+F12+F19</f>
        <v>0</v>
      </c>
      <c r="G26" s="167">
        <f t="shared" si="10"/>
        <v>0</v>
      </c>
      <c r="H26" s="168">
        <f t="shared" si="10"/>
        <v>0</v>
      </c>
      <c r="I26" s="167">
        <f t="shared" si="10"/>
        <v>0</v>
      </c>
      <c r="J26" s="169"/>
      <c r="K26" s="167">
        <f t="shared" ref="K26:N26" si="11">K11+K12+K19</f>
        <v>0</v>
      </c>
      <c r="L26" s="167">
        <f t="shared" si="11"/>
        <v>0</v>
      </c>
      <c r="M26" s="170">
        <f t="shared" si="11"/>
        <v>0</v>
      </c>
      <c r="N26" s="170">
        <f t="shared" si="11"/>
        <v>0</v>
      </c>
      <c r="O26" s="171" t="e">
        <f t="shared" si="3"/>
        <v>#DIV/0!</v>
      </c>
      <c r="P26" s="172"/>
      <c r="Q26" s="170"/>
      <c r="R26" s="170"/>
      <c r="S26" s="170"/>
      <c r="T26" s="17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customHeight="1" thickBot="1" x14ac:dyDescent="0.35">
      <c r="A27" s="10"/>
      <c r="B27" s="7"/>
      <c r="C27" s="10"/>
      <c r="D27" s="8"/>
      <c r="E27" s="9"/>
      <c r="F27" s="9"/>
      <c r="G27" s="10"/>
      <c r="H27" s="66"/>
      <c r="I27" s="10"/>
      <c r="J27" s="67"/>
      <c r="K27" s="173"/>
      <c r="L27" s="174"/>
      <c r="M27" s="174"/>
      <c r="N27" s="174"/>
      <c r="O27" s="175"/>
      <c r="P27" s="176"/>
      <c r="Q27" s="92"/>
      <c r="R27" s="92"/>
      <c r="S27" s="92"/>
      <c r="T27" s="17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" customHeight="1" thickBot="1" x14ac:dyDescent="0.35">
      <c r="A28" s="75">
        <v>2</v>
      </c>
      <c r="B28" s="76" t="s">
        <v>94</v>
      </c>
      <c r="C28" s="77"/>
      <c r="D28" s="78"/>
      <c r="E28" s="79"/>
      <c r="F28" s="80"/>
      <c r="G28" s="81"/>
      <c r="H28" s="82"/>
      <c r="I28" s="81"/>
      <c r="J28" s="83"/>
      <c r="K28" s="177"/>
      <c r="L28" s="178"/>
      <c r="M28" s="179"/>
      <c r="N28" s="179"/>
      <c r="O28" s="180"/>
      <c r="P28" s="181"/>
      <c r="Q28" s="133"/>
      <c r="R28" s="134"/>
      <c r="S28" s="134"/>
      <c r="T28" s="18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" customHeight="1" x14ac:dyDescent="0.3">
      <c r="A29" s="182" t="s">
        <v>95</v>
      </c>
      <c r="B29" s="183" t="s">
        <v>33</v>
      </c>
      <c r="C29" s="406"/>
      <c r="D29" s="407"/>
      <c r="E29" s="408"/>
      <c r="F29" s="107">
        <f t="shared" ref="F29:I29" si="12">SUM(F30:F34)</f>
        <v>0</v>
      </c>
      <c r="G29" s="108">
        <f t="shared" si="12"/>
        <v>0</v>
      </c>
      <c r="H29" s="337">
        <f t="shared" si="12"/>
        <v>0</v>
      </c>
      <c r="I29" s="338">
        <f t="shared" si="12"/>
        <v>0</v>
      </c>
      <c r="J29" s="339"/>
      <c r="K29" s="177"/>
      <c r="L29" s="178"/>
      <c r="M29" s="179"/>
      <c r="N29" s="179"/>
      <c r="O29" s="180"/>
      <c r="P29" s="181"/>
      <c r="Q29" s="133"/>
      <c r="R29" s="134"/>
      <c r="S29" s="134"/>
      <c r="T29" s="18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" customHeight="1" x14ac:dyDescent="0.25">
      <c r="A30" s="90" t="s">
        <v>96</v>
      </c>
      <c r="B30" s="90" t="s">
        <v>97</v>
      </c>
      <c r="C30" s="91"/>
      <c r="D30" s="91"/>
      <c r="E30" s="90"/>
      <c r="F30" s="92">
        <f t="shared" ref="F30:F34" si="13">D30*E30</f>
        <v>0</v>
      </c>
      <c r="G30" s="93">
        <f>F30*'Appeal Budget'!$C$9</f>
        <v>0</v>
      </c>
      <c r="H30" s="94"/>
      <c r="I30" s="95"/>
      <c r="J30" s="96"/>
      <c r="K30" s="187"/>
      <c r="L30" s="188"/>
      <c r="M30" s="189"/>
      <c r="N30" s="189"/>
      <c r="O30" s="190"/>
      <c r="P30" s="191"/>
      <c r="Q30" s="133"/>
      <c r="R30" s="134"/>
      <c r="S30" s="134"/>
      <c r="T30" s="19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" customHeight="1" x14ac:dyDescent="0.25">
      <c r="A31" s="117" t="s">
        <v>98</v>
      </c>
      <c r="B31" s="117" t="s">
        <v>99</v>
      </c>
      <c r="C31" s="118"/>
      <c r="D31" s="118"/>
      <c r="E31" s="117"/>
      <c r="F31" s="26">
        <f t="shared" si="13"/>
        <v>0</v>
      </c>
      <c r="G31" s="93">
        <f>F31*'Appeal Budget'!$C$9</f>
        <v>0</v>
      </c>
      <c r="H31" s="94"/>
      <c r="I31" s="95"/>
      <c r="J31" s="96"/>
      <c r="K31" s="157"/>
      <c r="L31" s="192"/>
      <c r="M31" s="158"/>
      <c r="N31" s="158"/>
      <c r="O31" s="159"/>
      <c r="P31" s="160"/>
      <c r="Q31" s="133"/>
      <c r="R31" s="134"/>
      <c r="S31" s="134"/>
      <c r="T31" s="15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" customHeight="1" x14ac:dyDescent="0.25">
      <c r="A32" s="117" t="s">
        <v>100</v>
      </c>
      <c r="B32" s="117" t="s">
        <v>101</v>
      </c>
      <c r="C32" s="118"/>
      <c r="D32" s="118"/>
      <c r="E32" s="117"/>
      <c r="F32" s="26">
        <f t="shared" si="13"/>
        <v>0</v>
      </c>
      <c r="G32" s="119">
        <f>F32*'Appeal Budget'!$C$9</f>
        <v>0</v>
      </c>
      <c r="H32" s="120"/>
      <c r="I32" s="121"/>
      <c r="J32" s="122"/>
      <c r="K32" s="157"/>
      <c r="L32" s="192"/>
      <c r="M32" s="158"/>
      <c r="N32" s="158"/>
      <c r="O32" s="159"/>
      <c r="P32" s="160"/>
      <c r="Q32" s="133"/>
      <c r="R32" s="134"/>
      <c r="S32" s="134"/>
      <c r="T32" s="15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" customHeight="1" x14ac:dyDescent="0.25">
      <c r="A33" s="117" t="s">
        <v>102</v>
      </c>
      <c r="B33" s="117" t="s">
        <v>103</v>
      </c>
      <c r="C33" s="118"/>
      <c r="D33" s="118"/>
      <c r="E33" s="117"/>
      <c r="F33" s="26">
        <f t="shared" si="13"/>
        <v>0</v>
      </c>
      <c r="G33" s="119">
        <f>F33*'Appeal Budget'!$C$9</f>
        <v>0</v>
      </c>
      <c r="H33" s="120"/>
      <c r="I33" s="121"/>
      <c r="J33" s="122"/>
      <c r="K33" s="157"/>
      <c r="L33" s="192"/>
      <c r="M33" s="158"/>
      <c r="N33" s="158"/>
      <c r="O33" s="159"/>
      <c r="P33" s="160"/>
      <c r="Q33" s="133"/>
      <c r="R33" s="134"/>
      <c r="S33" s="134"/>
      <c r="T33" s="15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5" customHeight="1" x14ac:dyDescent="0.25">
      <c r="A34" s="136" t="s">
        <v>104</v>
      </c>
      <c r="B34" s="136" t="s">
        <v>105</v>
      </c>
      <c r="C34" s="137"/>
      <c r="D34" s="137"/>
      <c r="E34" s="136"/>
      <c r="F34" s="138">
        <f t="shared" si="13"/>
        <v>0</v>
      </c>
      <c r="G34" s="139">
        <f>F34*'Appeal Budget'!$C$9</f>
        <v>0</v>
      </c>
      <c r="H34" s="140"/>
      <c r="I34" s="141"/>
      <c r="J34" s="142"/>
      <c r="K34" s="157"/>
      <c r="L34" s="192"/>
      <c r="M34" s="158"/>
      <c r="N34" s="158"/>
      <c r="O34" s="159"/>
      <c r="P34" s="160"/>
      <c r="Q34" s="133"/>
      <c r="R34" s="134"/>
      <c r="S34" s="134"/>
      <c r="T34" s="15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5" customHeight="1" x14ac:dyDescent="0.25">
      <c r="A35" s="105" t="s">
        <v>106</v>
      </c>
      <c r="B35" s="106" t="s">
        <v>34</v>
      </c>
      <c r="C35" s="402"/>
      <c r="D35" s="403"/>
      <c r="E35" s="405"/>
      <c r="F35" s="107">
        <f t="shared" ref="F35:I35" si="14">SUM(F36:F40)</f>
        <v>0</v>
      </c>
      <c r="G35" s="108">
        <f t="shared" si="14"/>
        <v>0</v>
      </c>
      <c r="H35" s="340">
        <f t="shared" si="14"/>
        <v>0</v>
      </c>
      <c r="I35" s="341">
        <f t="shared" si="14"/>
        <v>0</v>
      </c>
      <c r="J35" s="342"/>
      <c r="K35" s="157"/>
      <c r="L35" s="192"/>
      <c r="M35" s="158"/>
      <c r="N35" s="158"/>
      <c r="O35" s="159"/>
      <c r="P35" s="160"/>
      <c r="Q35" s="133"/>
      <c r="R35" s="134"/>
      <c r="S35" s="134"/>
      <c r="T35" s="159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" customHeight="1" x14ac:dyDescent="0.25">
      <c r="A36" s="90" t="s">
        <v>107</v>
      </c>
      <c r="B36" s="90" t="s">
        <v>108</v>
      </c>
      <c r="C36" s="90"/>
      <c r="D36" s="91"/>
      <c r="E36" s="90"/>
      <c r="F36" s="92">
        <f t="shared" ref="F36:F40" si="15">D36*E36</f>
        <v>0</v>
      </c>
      <c r="G36" s="119">
        <f>F36*'Appeal Budget'!$C$9</f>
        <v>0</v>
      </c>
      <c r="H36" s="94"/>
      <c r="I36" s="95"/>
      <c r="J36" s="96"/>
      <c r="K36" s="187"/>
      <c r="L36" s="188"/>
      <c r="M36" s="189"/>
      <c r="N36" s="189"/>
      <c r="O36" s="190"/>
      <c r="P36" s="191"/>
      <c r="Q36" s="133"/>
      <c r="R36" s="134"/>
      <c r="S36" s="134"/>
      <c r="T36" s="19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" customHeight="1" x14ac:dyDescent="0.25">
      <c r="A37" s="117" t="s">
        <v>109</v>
      </c>
      <c r="B37" s="117" t="s">
        <v>110</v>
      </c>
      <c r="C37" s="117"/>
      <c r="D37" s="118"/>
      <c r="E37" s="117"/>
      <c r="F37" s="26">
        <f t="shared" si="15"/>
        <v>0</v>
      </c>
      <c r="G37" s="119">
        <f>F37*'Appeal Budget'!$C$9</f>
        <v>0</v>
      </c>
      <c r="H37" s="120"/>
      <c r="I37" s="121"/>
      <c r="J37" s="122"/>
      <c r="K37" s="157"/>
      <c r="L37" s="192"/>
      <c r="M37" s="158"/>
      <c r="N37" s="158"/>
      <c r="O37" s="159"/>
      <c r="P37" s="160"/>
      <c r="Q37" s="133"/>
      <c r="R37" s="134"/>
      <c r="S37" s="134"/>
      <c r="T37" s="15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" customHeight="1" x14ac:dyDescent="0.25">
      <c r="A38" s="117" t="s">
        <v>111</v>
      </c>
      <c r="B38" s="117" t="s">
        <v>112</v>
      </c>
      <c r="C38" s="117"/>
      <c r="D38" s="118"/>
      <c r="E38" s="117"/>
      <c r="F38" s="26">
        <f t="shared" si="15"/>
        <v>0</v>
      </c>
      <c r="G38" s="119">
        <f>F38*'Appeal Budget'!$C$9</f>
        <v>0</v>
      </c>
      <c r="H38" s="120"/>
      <c r="I38" s="121"/>
      <c r="J38" s="122"/>
      <c r="K38" s="157"/>
      <c r="L38" s="192"/>
      <c r="M38" s="158"/>
      <c r="N38" s="158"/>
      <c r="O38" s="159"/>
      <c r="P38" s="160"/>
      <c r="Q38" s="133"/>
      <c r="R38" s="134"/>
      <c r="S38" s="134"/>
      <c r="T38" s="15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" customHeight="1" x14ac:dyDescent="0.25">
      <c r="A39" s="117" t="s">
        <v>113</v>
      </c>
      <c r="B39" s="117" t="s">
        <v>114</v>
      </c>
      <c r="C39" s="117"/>
      <c r="D39" s="118"/>
      <c r="E39" s="117"/>
      <c r="F39" s="26">
        <f t="shared" si="15"/>
        <v>0</v>
      </c>
      <c r="G39" s="119">
        <f>F39*'Appeal Budget'!$C$9</f>
        <v>0</v>
      </c>
      <c r="H39" s="120"/>
      <c r="I39" s="121"/>
      <c r="J39" s="122"/>
      <c r="K39" s="157"/>
      <c r="L39" s="192"/>
      <c r="M39" s="158"/>
      <c r="N39" s="158"/>
      <c r="O39" s="159"/>
      <c r="P39" s="160"/>
      <c r="Q39" s="133"/>
      <c r="R39" s="134"/>
      <c r="S39" s="134"/>
      <c r="T39" s="15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" customHeight="1" x14ac:dyDescent="0.25">
      <c r="A40" s="136" t="s">
        <v>115</v>
      </c>
      <c r="B40" s="136" t="s">
        <v>116</v>
      </c>
      <c r="C40" s="136"/>
      <c r="D40" s="137"/>
      <c r="E40" s="136"/>
      <c r="F40" s="138">
        <f t="shared" si="15"/>
        <v>0</v>
      </c>
      <c r="G40" s="119">
        <f>F40*'Appeal Budget'!$C$9</f>
        <v>0</v>
      </c>
      <c r="H40" s="120"/>
      <c r="I40" s="121"/>
      <c r="J40" s="122"/>
      <c r="K40" s="157"/>
      <c r="L40" s="192"/>
      <c r="M40" s="158"/>
      <c r="N40" s="158"/>
      <c r="O40" s="159"/>
      <c r="P40" s="160"/>
      <c r="Q40" s="133"/>
      <c r="R40" s="134"/>
      <c r="S40" s="134"/>
      <c r="T40" s="15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5" customHeight="1" x14ac:dyDescent="0.25">
      <c r="A41" s="105" t="s">
        <v>117</v>
      </c>
      <c r="B41" s="106" t="s">
        <v>36</v>
      </c>
      <c r="C41" s="402"/>
      <c r="D41" s="403"/>
      <c r="E41" s="405"/>
      <c r="F41" s="107">
        <f t="shared" ref="F41:I41" si="16">SUM(F42:F46)</f>
        <v>0</v>
      </c>
      <c r="G41" s="108">
        <f t="shared" si="16"/>
        <v>0</v>
      </c>
      <c r="H41" s="340">
        <f t="shared" si="16"/>
        <v>0</v>
      </c>
      <c r="I41" s="341">
        <f t="shared" si="16"/>
        <v>0</v>
      </c>
      <c r="J41" s="342"/>
      <c r="K41" s="157"/>
      <c r="L41" s="192"/>
      <c r="M41" s="158"/>
      <c r="N41" s="158"/>
      <c r="O41" s="159"/>
      <c r="P41" s="160"/>
      <c r="Q41" s="133"/>
      <c r="R41" s="134"/>
      <c r="S41" s="134"/>
      <c r="T41" s="15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5" customHeight="1" x14ac:dyDescent="0.25">
      <c r="A42" s="90" t="s">
        <v>118</v>
      </c>
      <c r="B42" s="90" t="s">
        <v>119</v>
      </c>
      <c r="C42" s="91"/>
      <c r="D42" s="91"/>
      <c r="E42" s="90"/>
      <c r="F42" s="26">
        <f t="shared" ref="F42:F46" si="17">D42*E42</f>
        <v>0</v>
      </c>
      <c r="G42" s="119">
        <f>F42*'Appeal Budget'!$C$9</f>
        <v>0</v>
      </c>
      <c r="H42" s="120"/>
      <c r="I42" s="121"/>
      <c r="J42" s="122"/>
      <c r="K42" s="187"/>
      <c r="L42" s="188"/>
      <c r="M42" s="189"/>
      <c r="N42" s="189"/>
      <c r="O42" s="190"/>
      <c r="P42" s="191"/>
      <c r="Q42" s="133"/>
      <c r="R42" s="134"/>
      <c r="S42" s="134"/>
      <c r="T42" s="19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5" customHeight="1" x14ac:dyDescent="0.25">
      <c r="A43" s="90" t="s">
        <v>120</v>
      </c>
      <c r="B43" s="90" t="s">
        <v>121</v>
      </c>
      <c r="C43" s="91"/>
      <c r="D43" s="91"/>
      <c r="E43" s="90"/>
      <c r="F43" s="26">
        <f t="shared" si="17"/>
        <v>0</v>
      </c>
      <c r="G43" s="119">
        <f>F43*'Appeal Budget'!$C$9</f>
        <v>0</v>
      </c>
      <c r="H43" s="120"/>
      <c r="I43" s="121"/>
      <c r="J43" s="122"/>
      <c r="K43" s="157"/>
      <c r="L43" s="192"/>
      <c r="M43" s="158"/>
      <c r="N43" s="158"/>
      <c r="O43" s="159"/>
      <c r="P43" s="160"/>
      <c r="Q43" s="133"/>
      <c r="R43" s="134"/>
      <c r="S43" s="134"/>
      <c r="T43" s="15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5" customHeight="1" x14ac:dyDescent="0.25">
      <c r="A44" s="90" t="s">
        <v>122</v>
      </c>
      <c r="B44" s="90" t="s">
        <v>123</v>
      </c>
      <c r="C44" s="91"/>
      <c r="D44" s="91"/>
      <c r="E44" s="90"/>
      <c r="F44" s="26">
        <f t="shared" si="17"/>
        <v>0</v>
      </c>
      <c r="G44" s="119">
        <f>F44*'Appeal Budget'!$C$9</f>
        <v>0</v>
      </c>
      <c r="H44" s="120"/>
      <c r="I44" s="121"/>
      <c r="J44" s="122"/>
      <c r="K44" s="157"/>
      <c r="L44" s="192"/>
      <c r="M44" s="158"/>
      <c r="N44" s="158"/>
      <c r="O44" s="159"/>
      <c r="P44" s="160"/>
      <c r="Q44" s="133"/>
      <c r="R44" s="134"/>
      <c r="S44" s="134"/>
      <c r="T44" s="15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5" customHeight="1" x14ac:dyDescent="0.25">
      <c r="A45" s="90" t="s">
        <v>124</v>
      </c>
      <c r="B45" s="90" t="s">
        <v>125</v>
      </c>
      <c r="C45" s="91"/>
      <c r="D45" s="91"/>
      <c r="E45" s="90"/>
      <c r="F45" s="26">
        <f t="shared" si="17"/>
        <v>0</v>
      </c>
      <c r="G45" s="119">
        <f>F45*'Appeal Budget'!$C$9</f>
        <v>0</v>
      </c>
      <c r="H45" s="120"/>
      <c r="I45" s="121"/>
      <c r="J45" s="122"/>
      <c r="K45" s="157"/>
      <c r="L45" s="192"/>
      <c r="M45" s="158"/>
      <c r="N45" s="158"/>
      <c r="O45" s="159"/>
      <c r="P45" s="160"/>
      <c r="Q45" s="133"/>
      <c r="R45" s="134"/>
      <c r="S45" s="134"/>
      <c r="T45" s="15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5" customHeight="1" x14ac:dyDescent="0.25">
      <c r="A46" s="90" t="s">
        <v>126</v>
      </c>
      <c r="B46" s="90" t="s">
        <v>127</v>
      </c>
      <c r="C46" s="91"/>
      <c r="D46" s="91"/>
      <c r="E46" s="90"/>
      <c r="F46" s="26">
        <f t="shared" si="17"/>
        <v>0</v>
      </c>
      <c r="G46" s="119">
        <f>F46*'Appeal Budget'!$C$9</f>
        <v>0</v>
      </c>
      <c r="H46" s="120"/>
      <c r="I46" s="121"/>
      <c r="J46" s="122"/>
      <c r="K46" s="157"/>
      <c r="L46" s="192"/>
      <c r="M46" s="158"/>
      <c r="N46" s="158"/>
      <c r="O46" s="159"/>
      <c r="P46" s="160"/>
      <c r="Q46" s="133"/>
      <c r="R46" s="134"/>
      <c r="S46" s="134"/>
      <c r="T46" s="15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5" customHeight="1" x14ac:dyDescent="0.25">
      <c r="A47" s="105" t="s">
        <v>128</v>
      </c>
      <c r="B47" s="106" t="s">
        <v>37</v>
      </c>
      <c r="C47" s="402"/>
      <c r="D47" s="403"/>
      <c r="E47" s="405"/>
      <c r="F47" s="107">
        <f t="shared" ref="F47:I47" si="18">SUM(F48:F52)</f>
        <v>0</v>
      </c>
      <c r="G47" s="108">
        <f t="shared" si="18"/>
        <v>0</v>
      </c>
      <c r="H47" s="340">
        <f t="shared" si="18"/>
        <v>0</v>
      </c>
      <c r="I47" s="341">
        <f t="shared" si="18"/>
        <v>0</v>
      </c>
      <c r="J47" s="342"/>
      <c r="K47" s="157"/>
      <c r="L47" s="192"/>
      <c r="M47" s="158"/>
      <c r="N47" s="158"/>
      <c r="O47" s="159"/>
      <c r="P47" s="160"/>
      <c r="Q47" s="133"/>
      <c r="R47" s="134"/>
      <c r="S47" s="134"/>
      <c r="T47" s="15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5" customHeight="1" x14ac:dyDescent="0.25">
      <c r="A48" s="90" t="s">
        <v>129</v>
      </c>
      <c r="B48" s="90" t="s">
        <v>130</v>
      </c>
      <c r="C48" s="91"/>
      <c r="D48" s="91"/>
      <c r="E48" s="90"/>
      <c r="F48" s="26">
        <f t="shared" ref="F48:F52" si="19">D48*E48</f>
        <v>0</v>
      </c>
      <c r="G48" s="119">
        <f>F48*'Appeal Budget'!$C$9</f>
        <v>0</v>
      </c>
      <c r="H48" s="120"/>
      <c r="I48" s="121"/>
      <c r="J48" s="122"/>
      <c r="K48" s="187"/>
      <c r="L48" s="188"/>
      <c r="M48" s="189"/>
      <c r="N48" s="189"/>
      <c r="O48" s="190"/>
      <c r="P48" s="191"/>
      <c r="Q48" s="133"/>
      <c r="R48" s="134"/>
      <c r="S48" s="134"/>
      <c r="T48" s="19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5" customHeight="1" x14ac:dyDescent="0.25">
      <c r="A49" s="90" t="s">
        <v>131</v>
      </c>
      <c r="B49" s="90" t="s">
        <v>132</v>
      </c>
      <c r="C49" s="91"/>
      <c r="D49" s="91"/>
      <c r="E49" s="90"/>
      <c r="F49" s="26">
        <f t="shared" si="19"/>
        <v>0</v>
      </c>
      <c r="G49" s="119">
        <f>F49*'Appeal Budget'!$C$9</f>
        <v>0</v>
      </c>
      <c r="H49" s="120"/>
      <c r="I49" s="121"/>
      <c r="J49" s="122"/>
      <c r="K49" s="157"/>
      <c r="L49" s="192"/>
      <c r="M49" s="158"/>
      <c r="N49" s="158"/>
      <c r="O49" s="159"/>
      <c r="P49" s="160"/>
      <c r="Q49" s="133"/>
      <c r="R49" s="134"/>
      <c r="S49" s="134"/>
      <c r="T49" s="15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5" customHeight="1" x14ac:dyDescent="0.25">
      <c r="A50" s="90" t="s">
        <v>133</v>
      </c>
      <c r="B50" s="90" t="s">
        <v>134</v>
      </c>
      <c r="C50" s="91"/>
      <c r="D50" s="91"/>
      <c r="E50" s="90"/>
      <c r="F50" s="26">
        <f t="shared" si="19"/>
        <v>0</v>
      </c>
      <c r="G50" s="119">
        <f>F50*'Appeal Budget'!$C$9</f>
        <v>0</v>
      </c>
      <c r="H50" s="120"/>
      <c r="I50" s="121"/>
      <c r="J50" s="122"/>
      <c r="K50" s="157"/>
      <c r="L50" s="192"/>
      <c r="M50" s="158"/>
      <c r="N50" s="158"/>
      <c r="O50" s="159"/>
      <c r="P50" s="160"/>
      <c r="Q50" s="133"/>
      <c r="R50" s="134"/>
      <c r="S50" s="134"/>
      <c r="T50" s="159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5" customHeight="1" x14ac:dyDescent="0.25">
      <c r="A51" s="90" t="s">
        <v>135</v>
      </c>
      <c r="B51" s="90" t="s">
        <v>136</v>
      </c>
      <c r="C51" s="91"/>
      <c r="D51" s="91"/>
      <c r="E51" s="90"/>
      <c r="F51" s="26">
        <f t="shared" si="19"/>
        <v>0</v>
      </c>
      <c r="G51" s="119">
        <f>F51*'Appeal Budget'!$C$9</f>
        <v>0</v>
      </c>
      <c r="H51" s="120"/>
      <c r="I51" s="121"/>
      <c r="J51" s="122"/>
      <c r="K51" s="157"/>
      <c r="L51" s="192"/>
      <c r="M51" s="158"/>
      <c r="N51" s="158"/>
      <c r="O51" s="159"/>
      <c r="P51" s="160"/>
      <c r="Q51" s="133"/>
      <c r="R51" s="134"/>
      <c r="S51" s="134"/>
      <c r="T51" s="15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5" customHeight="1" x14ac:dyDescent="0.25">
      <c r="A52" s="90" t="s">
        <v>137</v>
      </c>
      <c r="B52" s="90" t="s">
        <v>138</v>
      </c>
      <c r="C52" s="91"/>
      <c r="D52" s="91"/>
      <c r="E52" s="90"/>
      <c r="F52" s="26">
        <f t="shared" si="19"/>
        <v>0</v>
      </c>
      <c r="G52" s="119">
        <f>F52*'Appeal Budget'!$C$9</f>
        <v>0</v>
      </c>
      <c r="H52" s="120"/>
      <c r="I52" s="121"/>
      <c r="J52" s="122"/>
      <c r="K52" s="157"/>
      <c r="L52" s="192"/>
      <c r="M52" s="158"/>
      <c r="N52" s="158"/>
      <c r="O52" s="159"/>
      <c r="P52" s="160"/>
      <c r="Q52" s="133"/>
      <c r="R52" s="134"/>
      <c r="S52" s="134"/>
      <c r="T52" s="159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5" customHeight="1" x14ac:dyDescent="0.25">
      <c r="A53" s="105" t="s">
        <v>139</v>
      </c>
      <c r="B53" s="106" t="s">
        <v>38</v>
      </c>
      <c r="C53" s="402"/>
      <c r="D53" s="403"/>
      <c r="E53" s="405"/>
      <c r="F53" s="107">
        <f t="shared" ref="F53:I53" si="20">SUM(F54:F58)</f>
        <v>0</v>
      </c>
      <c r="G53" s="108">
        <f t="shared" si="20"/>
        <v>0</v>
      </c>
      <c r="H53" s="340">
        <f t="shared" si="20"/>
        <v>0</v>
      </c>
      <c r="I53" s="341">
        <f t="shared" si="20"/>
        <v>0</v>
      </c>
      <c r="J53" s="342"/>
      <c r="K53" s="157"/>
      <c r="L53" s="192"/>
      <c r="M53" s="158"/>
      <c r="N53" s="158"/>
      <c r="O53" s="159"/>
      <c r="P53" s="160"/>
      <c r="Q53" s="133"/>
      <c r="R53" s="134"/>
      <c r="S53" s="134"/>
      <c r="T53" s="159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5" customHeight="1" x14ac:dyDescent="0.25">
      <c r="A54" s="90" t="s">
        <v>140</v>
      </c>
      <c r="B54" s="90" t="s">
        <v>141</v>
      </c>
      <c r="C54" s="91"/>
      <c r="D54" s="91"/>
      <c r="E54" s="90"/>
      <c r="F54" s="26">
        <f t="shared" ref="F54:F58" si="21">D54*E54</f>
        <v>0</v>
      </c>
      <c r="G54" s="119">
        <f>F54*'Appeal Budget'!$C$9</f>
        <v>0</v>
      </c>
      <c r="H54" s="120"/>
      <c r="I54" s="121"/>
      <c r="J54" s="122"/>
      <c r="K54" s="187"/>
      <c r="L54" s="188"/>
      <c r="M54" s="189"/>
      <c r="N54" s="189"/>
      <c r="O54" s="190"/>
      <c r="P54" s="191"/>
      <c r="Q54" s="133"/>
      <c r="R54" s="134"/>
      <c r="S54" s="134"/>
      <c r="T54" s="190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5" customHeight="1" x14ac:dyDescent="0.25">
      <c r="A55" s="90" t="s">
        <v>142</v>
      </c>
      <c r="B55" s="90" t="s">
        <v>143</v>
      </c>
      <c r="C55" s="91"/>
      <c r="D55" s="91"/>
      <c r="E55" s="90"/>
      <c r="F55" s="26">
        <f t="shared" si="21"/>
        <v>0</v>
      </c>
      <c r="G55" s="119">
        <f>F55*'Appeal Budget'!$C$9</f>
        <v>0</v>
      </c>
      <c r="H55" s="120"/>
      <c r="I55" s="121"/>
      <c r="J55" s="122"/>
      <c r="K55" s="157"/>
      <c r="L55" s="192"/>
      <c r="M55" s="158"/>
      <c r="N55" s="158"/>
      <c r="O55" s="159"/>
      <c r="P55" s="160"/>
      <c r="Q55" s="133"/>
      <c r="R55" s="134"/>
      <c r="S55" s="134"/>
      <c r="T55" s="159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5" customHeight="1" x14ac:dyDescent="0.25">
      <c r="A56" s="90" t="s">
        <v>144</v>
      </c>
      <c r="B56" s="90" t="s">
        <v>145</v>
      </c>
      <c r="C56" s="91"/>
      <c r="D56" s="91"/>
      <c r="E56" s="90"/>
      <c r="F56" s="26">
        <f t="shared" si="21"/>
        <v>0</v>
      </c>
      <c r="G56" s="119">
        <f>F56*'Appeal Budget'!$C$9</f>
        <v>0</v>
      </c>
      <c r="H56" s="120"/>
      <c r="I56" s="121"/>
      <c r="J56" s="122"/>
      <c r="K56" s="157"/>
      <c r="L56" s="192"/>
      <c r="M56" s="158"/>
      <c r="N56" s="158"/>
      <c r="O56" s="159"/>
      <c r="P56" s="160"/>
      <c r="Q56" s="133"/>
      <c r="R56" s="134"/>
      <c r="S56" s="134"/>
      <c r="T56" s="159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5" customHeight="1" x14ac:dyDescent="0.25">
      <c r="A57" s="90" t="s">
        <v>146</v>
      </c>
      <c r="B57" s="90" t="s">
        <v>147</v>
      </c>
      <c r="C57" s="91"/>
      <c r="D57" s="91"/>
      <c r="E57" s="90"/>
      <c r="F57" s="26">
        <f t="shared" si="21"/>
        <v>0</v>
      </c>
      <c r="G57" s="119">
        <f>F57*'Appeal Budget'!$C$9</f>
        <v>0</v>
      </c>
      <c r="H57" s="120"/>
      <c r="I57" s="121"/>
      <c r="J57" s="122"/>
      <c r="K57" s="157"/>
      <c r="L57" s="192"/>
      <c r="M57" s="158"/>
      <c r="N57" s="158"/>
      <c r="O57" s="159"/>
      <c r="P57" s="160"/>
      <c r="Q57" s="133"/>
      <c r="R57" s="134"/>
      <c r="S57" s="134"/>
      <c r="T57" s="159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5" customHeight="1" x14ac:dyDescent="0.25">
      <c r="A58" s="90" t="s">
        <v>148</v>
      </c>
      <c r="B58" s="90" t="s">
        <v>149</v>
      </c>
      <c r="C58" s="91"/>
      <c r="D58" s="91"/>
      <c r="E58" s="90"/>
      <c r="F58" s="26">
        <f t="shared" si="21"/>
        <v>0</v>
      </c>
      <c r="G58" s="119">
        <f>F58*'Appeal Budget'!$C$9</f>
        <v>0</v>
      </c>
      <c r="H58" s="120"/>
      <c r="I58" s="121"/>
      <c r="J58" s="122"/>
      <c r="K58" s="157"/>
      <c r="L58" s="192"/>
      <c r="M58" s="158"/>
      <c r="N58" s="158"/>
      <c r="O58" s="159"/>
      <c r="P58" s="160"/>
      <c r="Q58" s="133"/>
      <c r="R58" s="134"/>
      <c r="S58" s="134"/>
      <c r="T58" s="159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5" customHeight="1" x14ac:dyDescent="0.25">
      <c r="A59" s="105" t="s">
        <v>150</v>
      </c>
      <c r="B59" s="106" t="s">
        <v>27</v>
      </c>
      <c r="C59" s="402"/>
      <c r="D59" s="403"/>
      <c r="E59" s="405"/>
      <c r="F59" s="107">
        <f t="shared" ref="F59:I59" si="22">SUM(F60:F64)</f>
        <v>0</v>
      </c>
      <c r="G59" s="108">
        <f t="shared" si="22"/>
        <v>0</v>
      </c>
      <c r="H59" s="340">
        <f t="shared" si="22"/>
        <v>0</v>
      </c>
      <c r="I59" s="341">
        <f t="shared" si="22"/>
        <v>0</v>
      </c>
      <c r="J59" s="342"/>
      <c r="K59" s="157"/>
      <c r="L59" s="192"/>
      <c r="M59" s="158"/>
      <c r="N59" s="158"/>
      <c r="O59" s="159"/>
      <c r="P59" s="160"/>
      <c r="Q59" s="133"/>
      <c r="R59" s="134"/>
      <c r="S59" s="134"/>
      <c r="T59" s="15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5" customHeight="1" x14ac:dyDescent="0.25">
      <c r="A60" s="90" t="s">
        <v>151</v>
      </c>
      <c r="B60" s="90" t="s">
        <v>152</v>
      </c>
      <c r="C60" s="91"/>
      <c r="D60" s="91"/>
      <c r="E60" s="90"/>
      <c r="F60" s="26">
        <f t="shared" ref="F60:F64" si="23">D60*E60</f>
        <v>0</v>
      </c>
      <c r="G60" s="119">
        <f>F60*'Appeal Budget'!$C$9</f>
        <v>0</v>
      </c>
      <c r="H60" s="120"/>
      <c r="I60" s="121"/>
      <c r="J60" s="122"/>
      <c r="K60" s="187"/>
      <c r="L60" s="188"/>
      <c r="M60" s="189"/>
      <c r="N60" s="189"/>
      <c r="O60" s="190"/>
      <c r="P60" s="191"/>
      <c r="Q60" s="133"/>
      <c r="R60" s="134"/>
      <c r="S60" s="134"/>
      <c r="T60" s="19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5" customHeight="1" x14ac:dyDescent="0.25">
      <c r="A61" s="90" t="s">
        <v>153</v>
      </c>
      <c r="B61" s="90" t="s">
        <v>154</v>
      </c>
      <c r="C61" s="91"/>
      <c r="D61" s="91"/>
      <c r="E61" s="90"/>
      <c r="F61" s="26">
        <f t="shared" si="23"/>
        <v>0</v>
      </c>
      <c r="G61" s="119">
        <f>F61*'Appeal Budget'!$C$9</f>
        <v>0</v>
      </c>
      <c r="H61" s="120"/>
      <c r="I61" s="121"/>
      <c r="J61" s="122"/>
      <c r="K61" s="157"/>
      <c r="L61" s="192"/>
      <c r="M61" s="158"/>
      <c r="N61" s="158"/>
      <c r="O61" s="159"/>
      <c r="P61" s="160"/>
      <c r="Q61" s="133"/>
      <c r="R61" s="134"/>
      <c r="S61" s="134"/>
      <c r="T61" s="159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5" customHeight="1" x14ac:dyDescent="0.25">
      <c r="A62" s="90" t="s">
        <v>155</v>
      </c>
      <c r="B62" s="90" t="s">
        <v>156</v>
      </c>
      <c r="C62" s="91"/>
      <c r="D62" s="91"/>
      <c r="E62" s="90"/>
      <c r="F62" s="26">
        <f t="shared" si="23"/>
        <v>0</v>
      </c>
      <c r="G62" s="119">
        <f>F62*'Appeal Budget'!$C$9</f>
        <v>0</v>
      </c>
      <c r="H62" s="120"/>
      <c r="I62" s="121"/>
      <c r="J62" s="122"/>
      <c r="K62" s="157"/>
      <c r="L62" s="192"/>
      <c r="M62" s="158"/>
      <c r="N62" s="158"/>
      <c r="O62" s="159"/>
      <c r="P62" s="160"/>
      <c r="Q62" s="133"/>
      <c r="R62" s="134"/>
      <c r="S62" s="134"/>
      <c r="T62" s="159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5" customHeight="1" x14ac:dyDescent="0.25">
      <c r="A63" s="90" t="s">
        <v>157</v>
      </c>
      <c r="B63" s="90" t="s">
        <v>158</v>
      </c>
      <c r="C63" s="91"/>
      <c r="D63" s="91"/>
      <c r="E63" s="90"/>
      <c r="F63" s="26">
        <f t="shared" si="23"/>
        <v>0</v>
      </c>
      <c r="G63" s="119">
        <f>F63*'Appeal Budget'!$C$9</f>
        <v>0</v>
      </c>
      <c r="H63" s="120"/>
      <c r="I63" s="121"/>
      <c r="J63" s="122"/>
      <c r="K63" s="157"/>
      <c r="L63" s="192"/>
      <c r="M63" s="158"/>
      <c r="N63" s="158"/>
      <c r="O63" s="159"/>
      <c r="P63" s="160"/>
      <c r="Q63" s="133"/>
      <c r="R63" s="134"/>
      <c r="S63" s="134"/>
      <c r="T63" s="159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5" customHeight="1" x14ac:dyDescent="0.25">
      <c r="A64" s="90" t="s">
        <v>159</v>
      </c>
      <c r="B64" s="90" t="s">
        <v>160</v>
      </c>
      <c r="C64" s="91"/>
      <c r="D64" s="91"/>
      <c r="E64" s="90"/>
      <c r="F64" s="26">
        <f t="shared" si="23"/>
        <v>0</v>
      </c>
      <c r="G64" s="119">
        <f>F64*'Appeal Budget'!$C$9</f>
        <v>0</v>
      </c>
      <c r="H64" s="120"/>
      <c r="I64" s="121"/>
      <c r="J64" s="122"/>
      <c r="K64" s="157"/>
      <c r="L64" s="192"/>
      <c r="M64" s="158"/>
      <c r="N64" s="158"/>
      <c r="O64" s="159"/>
      <c r="P64" s="160"/>
      <c r="Q64" s="133"/>
      <c r="R64" s="134"/>
      <c r="S64" s="134"/>
      <c r="T64" s="159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5" customHeight="1" x14ac:dyDescent="0.25">
      <c r="A65" s="105" t="s">
        <v>161</v>
      </c>
      <c r="B65" s="106" t="s">
        <v>39</v>
      </c>
      <c r="C65" s="402"/>
      <c r="D65" s="403"/>
      <c r="E65" s="405"/>
      <c r="F65" s="107">
        <f t="shared" ref="F65:I65" si="24">SUM(F66:F70)</f>
        <v>0</v>
      </c>
      <c r="G65" s="108">
        <f t="shared" si="24"/>
        <v>0</v>
      </c>
      <c r="H65" s="340">
        <f t="shared" si="24"/>
        <v>0</v>
      </c>
      <c r="I65" s="341">
        <f t="shared" si="24"/>
        <v>0</v>
      </c>
      <c r="J65" s="342"/>
      <c r="K65" s="157"/>
      <c r="L65" s="192"/>
      <c r="M65" s="158"/>
      <c r="N65" s="158"/>
      <c r="O65" s="159"/>
      <c r="P65" s="160"/>
      <c r="Q65" s="133"/>
      <c r="R65" s="134"/>
      <c r="S65" s="134"/>
      <c r="T65" s="159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5" customHeight="1" x14ac:dyDescent="0.25">
      <c r="A66" s="90" t="s">
        <v>162</v>
      </c>
      <c r="B66" s="90" t="s">
        <v>163</v>
      </c>
      <c r="C66" s="91"/>
      <c r="D66" s="91"/>
      <c r="E66" s="90"/>
      <c r="F66" s="26">
        <f t="shared" ref="F66:F70" si="25">D66*E66</f>
        <v>0</v>
      </c>
      <c r="G66" s="119">
        <f>F66*'Appeal Budget'!$C$9</f>
        <v>0</v>
      </c>
      <c r="H66" s="120"/>
      <c r="I66" s="121"/>
      <c r="J66" s="122"/>
      <c r="K66" s="187"/>
      <c r="L66" s="188"/>
      <c r="M66" s="189"/>
      <c r="N66" s="189"/>
      <c r="O66" s="190"/>
      <c r="P66" s="191"/>
      <c r="Q66" s="133"/>
      <c r="R66" s="134"/>
      <c r="S66" s="134"/>
      <c r="T66" s="19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5" customHeight="1" x14ac:dyDescent="0.25">
      <c r="A67" s="90" t="s">
        <v>164</v>
      </c>
      <c r="B67" s="90" t="s">
        <v>165</v>
      </c>
      <c r="C67" s="91"/>
      <c r="D67" s="91"/>
      <c r="E67" s="90"/>
      <c r="F67" s="26">
        <f t="shared" si="25"/>
        <v>0</v>
      </c>
      <c r="G67" s="119">
        <f>F67*'Appeal Budget'!$C$9</f>
        <v>0</v>
      </c>
      <c r="H67" s="120"/>
      <c r="I67" s="121"/>
      <c r="J67" s="122"/>
      <c r="K67" s="157"/>
      <c r="L67" s="192"/>
      <c r="M67" s="158"/>
      <c r="N67" s="158"/>
      <c r="O67" s="159"/>
      <c r="P67" s="160"/>
      <c r="Q67" s="133"/>
      <c r="R67" s="134"/>
      <c r="S67" s="134"/>
      <c r="T67" s="159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5" customHeight="1" x14ac:dyDescent="0.25">
      <c r="A68" s="90" t="s">
        <v>166</v>
      </c>
      <c r="B68" s="90" t="s">
        <v>167</v>
      </c>
      <c r="C68" s="91"/>
      <c r="D68" s="91"/>
      <c r="E68" s="90"/>
      <c r="F68" s="26">
        <f t="shared" si="25"/>
        <v>0</v>
      </c>
      <c r="G68" s="119">
        <f>F68*'Appeal Budget'!$C$9</f>
        <v>0</v>
      </c>
      <c r="H68" s="120"/>
      <c r="I68" s="121"/>
      <c r="J68" s="122"/>
      <c r="K68" s="157"/>
      <c r="L68" s="192"/>
      <c r="M68" s="158"/>
      <c r="N68" s="158"/>
      <c r="O68" s="159"/>
      <c r="P68" s="160"/>
      <c r="Q68" s="133"/>
      <c r="R68" s="134"/>
      <c r="S68" s="134"/>
      <c r="T68" s="159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5" customHeight="1" x14ac:dyDescent="0.25">
      <c r="A69" s="90" t="s">
        <v>168</v>
      </c>
      <c r="B69" s="90" t="s">
        <v>169</v>
      </c>
      <c r="C69" s="91"/>
      <c r="D69" s="91"/>
      <c r="E69" s="90"/>
      <c r="F69" s="26">
        <f t="shared" si="25"/>
        <v>0</v>
      </c>
      <c r="G69" s="119">
        <f>F69*'Appeal Budget'!$C$9</f>
        <v>0</v>
      </c>
      <c r="H69" s="120"/>
      <c r="I69" s="121"/>
      <c r="J69" s="122"/>
      <c r="K69" s="157"/>
      <c r="L69" s="192"/>
      <c r="M69" s="158"/>
      <c r="N69" s="158"/>
      <c r="O69" s="159"/>
      <c r="P69" s="160"/>
      <c r="Q69" s="133"/>
      <c r="R69" s="134"/>
      <c r="S69" s="134"/>
      <c r="T69" s="159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5" customHeight="1" x14ac:dyDescent="0.25">
      <c r="A70" s="90" t="s">
        <v>170</v>
      </c>
      <c r="B70" s="90" t="s">
        <v>171</v>
      </c>
      <c r="C70" s="91"/>
      <c r="D70" s="91"/>
      <c r="E70" s="90"/>
      <c r="F70" s="26">
        <f t="shared" si="25"/>
        <v>0</v>
      </c>
      <c r="G70" s="119">
        <f>F70*'Appeal Budget'!$C$9</f>
        <v>0</v>
      </c>
      <c r="H70" s="120"/>
      <c r="I70" s="121"/>
      <c r="J70" s="122"/>
      <c r="K70" s="157"/>
      <c r="L70" s="192"/>
      <c r="M70" s="158"/>
      <c r="N70" s="158"/>
      <c r="O70" s="159"/>
      <c r="P70" s="160"/>
      <c r="Q70" s="133"/>
      <c r="R70" s="134"/>
      <c r="S70" s="134"/>
      <c r="T70" s="159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5" customHeight="1" x14ac:dyDescent="0.25">
      <c r="A71" s="105" t="s">
        <v>172</v>
      </c>
      <c r="B71" s="106" t="s">
        <v>40</v>
      </c>
      <c r="C71" s="402"/>
      <c r="D71" s="403"/>
      <c r="E71" s="405"/>
      <c r="F71" s="107">
        <f t="shared" ref="F71:I71" si="26">SUM(F72:F76)</f>
        <v>0</v>
      </c>
      <c r="G71" s="108">
        <f t="shared" si="26"/>
        <v>0</v>
      </c>
      <c r="H71" s="340">
        <f t="shared" si="26"/>
        <v>0</v>
      </c>
      <c r="I71" s="341">
        <f t="shared" si="26"/>
        <v>0</v>
      </c>
      <c r="J71" s="342"/>
      <c r="K71" s="157"/>
      <c r="L71" s="192"/>
      <c r="M71" s="158"/>
      <c r="N71" s="158"/>
      <c r="O71" s="159"/>
      <c r="P71" s="160"/>
      <c r="Q71" s="133"/>
      <c r="R71" s="134"/>
      <c r="S71" s="134"/>
      <c r="T71" s="159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5" customHeight="1" x14ac:dyDescent="0.25">
      <c r="A72" s="90" t="s">
        <v>173</v>
      </c>
      <c r="B72" s="90" t="s">
        <v>174</v>
      </c>
      <c r="C72" s="91"/>
      <c r="D72" s="91"/>
      <c r="E72" s="90"/>
      <c r="F72" s="26">
        <f t="shared" ref="F72:F76" si="27">D72*E72</f>
        <v>0</v>
      </c>
      <c r="G72" s="119">
        <f>F72*'Appeal Budget'!$C$9</f>
        <v>0</v>
      </c>
      <c r="H72" s="120"/>
      <c r="I72" s="121"/>
      <c r="J72" s="122"/>
      <c r="K72" s="187"/>
      <c r="L72" s="188"/>
      <c r="M72" s="189"/>
      <c r="N72" s="189"/>
      <c r="O72" s="190"/>
      <c r="P72" s="191"/>
      <c r="Q72" s="133"/>
      <c r="R72" s="134"/>
      <c r="S72" s="134"/>
      <c r="T72" s="19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5" customHeight="1" x14ac:dyDescent="0.25">
      <c r="A73" s="90" t="s">
        <v>175</v>
      </c>
      <c r="B73" s="90" t="s">
        <v>174</v>
      </c>
      <c r="C73" s="91"/>
      <c r="D73" s="91"/>
      <c r="E73" s="90"/>
      <c r="F73" s="26">
        <f t="shared" si="27"/>
        <v>0</v>
      </c>
      <c r="G73" s="119">
        <f>F73*'Appeal Budget'!$C$9</f>
        <v>0</v>
      </c>
      <c r="H73" s="120"/>
      <c r="I73" s="121"/>
      <c r="J73" s="122"/>
      <c r="K73" s="157"/>
      <c r="L73" s="192"/>
      <c r="M73" s="158"/>
      <c r="N73" s="158"/>
      <c r="O73" s="159"/>
      <c r="P73" s="160"/>
      <c r="Q73" s="133"/>
      <c r="R73" s="134"/>
      <c r="S73" s="134"/>
      <c r="T73" s="159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5" customHeight="1" x14ac:dyDescent="0.25">
      <c r="A74" s="90" t="s">
        <v>176</v>
      </c>
      <c r="B74" s="90" t="s">
        <v>174</v>
      </c>
      <c r="C74" s="91"/>
      <c r="D74" s="91"/>
      <c r="E74" s="90"/>
      <c r="F74" s="26">
        <f t="shared" si="27"/>
        <v>0</v>
      </c>
      <c r="G74" s="119">
        <f>F74*'Appeal Budget'!$C$9</f>
        <v>0</v>
      </c>
      <c r="H74" s="120"/>
      <c r="I74" s="121"/>
      <c r="J74" s="122"/>
      <c r="K74" s="157"/>
      <c r="L74" s="192"/>
      <c r="M74" s="158"/>
      <c r="N74" s="158"/>
      <c r="O74" s="159"/>
      <c r="P74" s="160"/>
      <c r="Q74" s="133"/>
      <c r="R74" s="134"/>
      <c r="S74" s="134"/>
      <c r="T74" s="159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5" customHeight="1" x14ac:dyDescent="0.25">
      <c r="A75" s="90" t="s">
        <v>177</v>
      </c>
      <c r="B75" s="90" t="s">
        <v>174</v>
      </c>
      <c r="C75" s="91"/>
      <c r="D75" s="91"/>
      <c r="E75" s="90"/>
      <c r="F75" s="26">
        <f t="shared" si="27"/>
        <v>0</v>
      </c>
      <c r="G75" s="119">
        <f>F75*'Appeal Budget'!$C$9</f>
        <v>0</v>
      </c>
      <c r="H75" s="120"/>
      <c r="I75" s="121"/>
      <c r="J75" s="122"/>
      <c r="K75" s="157"/>
      <c r="L75" s="192"/>
      <c r="M75" s="158"/>
      <c r="N75" s="158"/>
      <c r="O75" s="159"/>
      <c r="P75" s="160"/>
      <c r="Q75" s="133"/>
      <c r="R75" s="134"/>
      <c r="S75" s="134"/>
      <c r="T75" s="159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5" customHeight="1" x14ac:dyDescent="0.25">
      <c r="A76" s="90" t="s">
        <v>178</v>
      </c>
      <c r="B76" s="90" t="s">
        <v>174</v>
      </c>
      <c r="C76" s="91"/>
      <c r="D76" s="91"/>
      <c r="E76" s="90"/>
      <c r="F76" s="26">
        <f t="shared" si="27"/>
        <v>0</v>
      </c>
      <c r="G76" s="119">
        <f>F76*'Appeal Budget'!$C$9</f>
        <v>0</v>
      </c>
      <c r="H76" s="120"/>
      <c r="I76" s="121"/>
      <c r="J76" s="122"/>
      <c r="K76" s="157"/>
      <c r="L76" s="192"/>
      <c r="M76" s="158"/>
      <c r="N76" s="158"/>
      <c r="O76" s="159"/>
      <c r="P76" s="160"/>
      <c r="Q76" s="133"/>
      <c r="R76" s="134"/>
      <c r="S76" s="134"/>
      <c r="T76" s="159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5" customHeight="1" x14ac:dyDescent="0.25">
      <c r="A77" s="193" t="s">
        <v>179</v>
      </c>
      <c r="B77" s="106" t="s">
        <v>41</v>
      </c>
      <c r="C77" s="402"/>
      <c r="D77" s="403"/>
      <c r="E77" s="405"/>
      <c r="F77" s="107">
        <f t="shared" ref="F77:I77" si="28">SUM(F78:F82)</f>
        <v>0</v>
      </c>
      <c r="G77" s="108">
        <f t="shared" si="28"/>
        <v>0</v>
      </c>
      <c r="H77" s="340">
        <f t="shared" si="28"/>
        <v>0</v>
      </c>
      <c r="I77" s="341">
        <f t="shared" si="28"/>
        <v>0</v>
      </c>
      <c r="J77" s="342"/>
      <c r="K77" s="157"/>
      <c r="L77" s="192"/>
      <c r="M77" s="158"/>
      <c r="N77" s="158"/>
      <c r="O77" s="159"/>
      <c r="P77" s="160"/>
      <c r="Q77" s="133"/>
      <c r="R77" s="134"/>
      <c r="S77" s="134"/>
      <c r="T77" s="159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5" customHeight="1" x14ac:dyDescent="0.25">
      <c r="A78" s="117" t="s">
        <v>180</v>
      </c>
      <c r="B78" s="90" t="s">
        <v>181</v>
      </c>
      <c r="C78" s="91"/>
      <c r="D78" s="91"/>
      <c r="E78" s="90"/>
      <c r="F78" s="26">
        <f t="shared" ref="F78:F82" si="29">D78*E78</f>
        <v>0</v>
      </c>
      <c r="G78" s="119">
        <f>F78*'Appeal Budget'!$C$9</f>
        <v>0</v>
      </c>
      <c r="H78" s="120"/>
      <c r="I78" s="121"/>
      <c r="J78" s="122"/>
      <c r="K78" s="157"/>
      <c r="L78" s="192"/>
      <c r="M78" s="158"/>
      <c r="N78" s="158"/>
      <c r="O78" s="159"/>
      <c r="P78" s="160"/>
      <c r="Q78" s="133"/>
      <c r="R78" s="134"/>
      <c r="S78" s="134"/>
      <c r="T78" s="159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5" customHeight="1" x14ac:dyDescent="0.25">
      <c r="A79" s="117" t="s">
        <v>182</v>
      </c>
      <c r="B79" s="90" t="s">
        <v>183</v>
      </c>
      <c r="C79" s="91"/>
      <c r="D79" s="91"/>
      <c r="E79" s="90"/>
      <c r="F79" s="26">
        <f t="shared" si="29"/>
        <v>0</v>
      </c>
      <c r="G79" s="119">
        <f>F79*'Appeal Budget'!$C$9</f>
        <v>0</v>
      </c>
      <c r="H79" s="120"/>
      <c r="I79" s="121"/>
      <c r="J79" s="122"/>
      <c r="K79" s="157"/>
      <c r="L79" s="192"/>
      <c r="M79" s="158"/>
      <c r="N79" s="158"/>
      <c r="O79" s="159"/>
      <c r="P79" s="160"/>
      <c r="Q79" s="133"/>
      <c r="R79" s="134"/>
      <c r="S79" s="134"/>
      <c r="T79" s="159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5" customHeight="1" x14ac:dyDescent="0.25">
      <c r="A80" s="117" t="s">
        <v>184</v>
      </c>
      <c r="B80" s="90" t="s">
        <v>185</v>
      </c>
      <c r="C80" s="91"/>
      <c r="D80" s="91"/>
      <c r="E80" s="90"/>
      <c r="F80" s="26">
        <f t="shared" si="29"/>
        <v>0</v>
      </c>
      <c r="G80" s="119">
        <f>F80*'Appeal Budget'!$C$9</f>
        <v>0</v>
      </c>
      <c r="H80" s="120"/>
      <c r="I80" s="121"/>
      <c r="J80" s="122"/>
      <c r="K80" s="157"/>
      <c r="L80" s="192"/>
      <c r="M80" s="158"/>
      <c r="N80" s="158"/>
      <c r="O80" s="159"/>
      <c r="P80" s="160"/>
      <c r="Q80" s="133"/>
      <c r="R80" s="134"/>
      <c r="S80" s="134"/>
      <c r="T80" s="159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5" customHeight="1" x14ac:dyDescent="0.25">
      <c r="A81" s="117" t="s">
        <v>186</v>
      </c>
      <c r="B81" s="90" t="s">
        <v>187</v>
      </c>
      <c r="C81" s="91"/>
      <c r="D81" s="91"/>
      <c r="E81" s="90"/>
      <c r="F81" s="26">
        <f t="shared" si="29"/>
        <v>0</v>
      </c>
      <c r="G81" s="119">
        <f>F81*'Appeal Budget'!$C$9</f>
        <v>0</v>
      </c>
      <c r="H81" s="120"/>
      <c r="I81" s="121"/>
      <c r="J81" s="122"/>
      <c r="K81" s="157"/>
      <c r="L81" s="192"/>
      <c r="M81" s="158"/>
      <c r="N81" s="158"/>
      <c r="O81" s="159"/>
      <c r="P81" s="160"/>
      <c r="Q81" s="133"/>
      <c r="R81" s="134"/>
      <c r="S81" s="134"/>
      <c r="T81" s="159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5" customHeight="1" x14ac:dyDescent="0.25">
      <c r="A82" s="117" t="s">
        <v>188</v>
      </c>
      <c r="B82" s="90" t="s">
        <v>189</v>
      </c>
      <c r="C82" s="91"/>
      <c r="D82" s="91"/>
      <c r="E82" s="90"/>
      <c r="F82" s="26">
        <f t="shared" si="29"/>
        <v>0</v>
      </c>
      <c r="G82" s="119">
        <f>F82*'Appeal Budget'!$C$9</f>
        <v>0</v>
      </c>
      <c r="H82" s="120"/>
      <c r="I82" s="121"/>
      <c r="J82" s="122"/>
      <c r="K82" s="157"/>
      <c r="L82" s="192"/>
      <c r="M82" s="158"/>
      <c r="N82" s="158"/>
      <c r="O82" s="159"/>
      <c r="P82" s="160"/>
      <c r="Q82" s="133"/>
      <c r="R82" s="134"/>
      <c r="S82" s="134"/>
      <c r="T82" s="159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5" customHeight="1" x14ac:dyDescent="0.25">
      <c r="A83" s="193" t="s">
        <v>190</v>
      </c>
      <c r="B83" s="106" t="s">
        <v>42</v>
      </c>
      <c r="C83" s="402"/>
      <c r="D83" s="403"/>
      <c r="E83" s="405"/>
      <c r="F83" s="107">
        <f t="shared" ref="F83:I83" si="30">SUM(F84:F88)</f>
        <v>0</v>
      </c>
      <c r="G83" s="108">
        <f t="shared" si="30"/>
        <v>0</v>
      </c>
      <c r="H83" s="340">
        <f t="shared" si="30"/>
        <v>0</v>
      </c>
      <c r="I83" s="341">
        <f t="shared" si="30"/>
        <v>0</v>
      </c>
      <c r="J83" s="342"/>
      <c r="K83" s="157"/>
      <c r="L83" s="192"/>
      <c r="M83" s="158"/>
      <c r="N83" s="158"/>
      <c r="O83" s="159"/>
      <c r="P83" s="160"/>
      <c r="Q83" s="133"/>
      <c r="R83" s="134"/>
      <c r="S83" s="134"/>
      <c r="T83" s="159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5" customHeight="1" x14ac:dyDescent="0.25">
      <c r="A84" s="117" t="s">
        <v>191</v>
      </c>
      <c r="B84" s="90" t="s">
        <v>192</v>
      </c>
      <c r="C84" s="91"/>
      <c r="D84" s="91"/>
      <c r="E84" s="90"/>
      <c r="F84" s="26">
        <f t="shared" ref="F84:F88" si="31">D84*E84</f>
        <v>0</v>
      </c>
      <c r="G84" s="119">
        <f>F84*'Appeal Budget'!$C$9</f>
        <v>0</v>
      </c>
      <c r="H84" s="120"/>
      <c r="I84" s="121"/>
      <c r="J84" s="122"/>
      <c r="K84" s="157"/>
      <c r="L84" s="192"/>
      <c r="M84" s="158"/>
      <c r="N84" s="158"/>
      <c r="O84" s="159"/>
      <c r="P84" s="160"/>
      <c r="Q84" s="133"/>
      <c r="R84" s="134"/>
      <c r="S84" s="134"/>
      <c r="T84" s="159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5" customHeight="1" x14ac:dyDescent="0.25">
      <c r="A85" s="117" t="s">
        <v>193</v>
      </c>
      <c r="B85" s="90" t="s">
        <v>194</v>
      </c>
      <c r="C85" s="91"/>
      <c r="D85" s="91"/>
      <c r="E85" s="90"/>
      <c r="F85" s="26">
        <f t="shared" si="31"/>
        <v>0</v>
      </c>
      <c r="G85" s="119">
        <f>F85*'Appeal Budget'!$C$9</f>
        <v>0</v>
      </c>
      <c r="H85" s="120"/>
      <c r="I85" s="121"/>
      <c r="J85" s="122"/>
      <c r="K85" s="157"/>
      <c r="L85" s="192"/>
      <c r="M85" s="158"/>
      <c r="N85" s="158"/>
      <c r="O85" s="159"/>
      <c r="P85" s="160"/>
      <c r="Q85" s="133"/>
      <c r="R85" s="134"/>
      <c r="S85" s="134"/>
      <c r="T85" s="159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5" customHeight="1" x14ac:dyDescent="0.25">
      <c r="A86" s="117" t="s">
        <v>195</v>
      </c>
      <c r="B86" s="90" t="s">
        <v>196</v>
      </c>
      <c r="C86" s="91"/>
      <c r="D86" s="91"/>
      <c r="E86" s="90"/>
      <c r="F86" s="26">
        <f t="shared" si="31"/>
        <v>0</v>
      </c>
      <c r="G86" s="119">
        <f>F86*'Appeal Budget'!$C$9</f>
        <v>0</v>
      </c>
      <c r="H86" s="120"/>
      <c r="I86" s="121"/>
      <c r="J86" s="122"/>
      <c r="K86" s="157"/>
      <c r="L86" s="192"/>
      <c r="M86" s="158"/>
      <c r="N86" s="158"/>
      <c r="O86" s="159"/>
      <c r="P86" s="160"/>
      <c r="Q86" s="133"/>
      <c r="R86" s="134"/>
      <c r="S86" s="134"/>
      <c r="T86" s="159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5" customHeight="1" x14ac:dyDescent="0.25">
      <c r="A87" s="117" t="s">
        <v>197</v>
      </c>
      <c r="B87" s="90" t="s">
        <v>198</v>
      </c>
      <c r="C87" s="91"/>
      <c r="D87" s="91"/>
      <c r="E87" s="90"/>
      <c r="F87" s="26">
        <f t="shared" si="31"/>
        <v>0</v>
      </c>
      <c r="G87" s="119">
        <f>F87*'Appeal Budget'!$C$9</f>
        <v>0</v>
      </c>
      <c r="H87" s="120"/>
      <c r="I87" s="121"/>
      <c r="J87" s="122"/>
      <c r="K87" s="157"/>
      <c r="L87" s="192"/>
      <c r="M87" s="158"/>
      <c r="N87" s="158"/>
      <c r="O87" s="159"/>
      <c r="P87" s="160"/>
      <c r="Q87" s="133"/>
      <c r="R87" s="134"/>
      <c r="S87" s="134"/>
      <c r="T87" s="159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5" customHeight="1" x14ac:dyDescent="0.25">
      <c r="A88" s="117" t="s">
        <v>199</v>
      </c>
      <c r="B88" s="90" t="s">
        <v>200</v>
      </c>
      <c r="C88" s="91"/>
      <c r="D88" s="91"/>
      <c r="E88" s="90"/>
      <c r="F88" s="26">
        <f t="shared" si="31"/>
        <v>0</v>
      </c>
      <c r="G88" s="119">
        <f>F88*'Appeal Budget'!$C$9</f>
        <v>0</v>
      </c>
      <c r="H88" s="120"/>
      <c r="I88" s="121"/>
      <c r="J88" s="122"/>
      <c r="K88" s="157"/>
      <c r="L88" s="192"/>
      <c r="M88" s="158"/>
      <c r="N88" s="158"/>
      <c r="O88" s="159"/>
      <c r="P88" s="160"/>
      <c r="Q88" s="133"/>
      <c r="R88" s="134"/>
      <c r="S88" s="134"/>
      <c r="T88" s="159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5" customHeight="1" x14ac:dyDescent="0.25">
      <c r="A89" s="193" t="s">
        <v>201</v>
      </c>
      <c r="B89" s="106" t="s">
        <v>43</v>
      </c>
      <c r="C89" s="402"/>
      <c r="D89" s="403"/>
      <c r="E89" s="405"/>
      <c r="F89" s="107">
        <f t="shared" ref="F89:I89" si="32">SUM(F90:F94)</f>
        <v>0</v>
      </c>
      <c r="G89" s="108">
        <f t="shared" si="32"/>
        <v>0</v>
      </c>
      <c r="H89" s="340">
        <f t="shared" si="32"/>
        <v>0</v>
      </c>
      <c r="I89" s="341">
        <f t="shared" si="32"/>
        <v>0</v>
      </c>
      <c r="J89" s="342"/>
      <c r="K89" s="157"/>
      <c r="L89" s="192"/>
      <c r="M89" s="158"/>
      <c r="N89" s="158"/>
      <c r="O89" s="159"/>
      <c r="P89" s="160"/>
      <c r="Q89" s="133"/>
      <c r="R89" s="134"/>
      <c r="S89" s="134"/>
      <c r="T89" s="159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5" customHeight="1" x14ac:dyDescent="0.25">
      <c r="A90" s="117" t="s">
        <v>202</v>
      </c>
      <c r="B90" s="90" t="s">
        <v>203</v>
      </c>
      <c r="C90" s="91"/>
      <c r="D90" s="91"/>
      <c r="E90" s="90"/>
      <c r="F90" s="26">
        <f t="shared" ref="F90:F94" si="33">D90*E90</f>
        <v>0</v>
      </c>
      <c r="G90" s="119">
        <f>F90*'Appeal Budget'!$C$9</f>
        <v>0</v>
      </c>
      <c r="H90" s="120"/>
      <c r="I90" s="121"/>
      <c r="J90" s="122"/>
      <c r="K90" s="187"/>
      <c r="L90" s="188"/>
      <c r="M90" s="189"/>
      <c r="N90" s="189"/>
      <c r="O90" s="190"/>
      <c r="P90" s="191"/>
      <c r="Q90" s="133"/>
      <c r="R90" s="134"/>
      <c r="S90" s="134"/>
      <c r="T90" s="19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5" customHeight="1" x14ac:dyDescent="0.25">
      <c r="A91" s="117" t="s">
        <v>204</v>
      </c>
      <c r="B91" s="90" t="s">
        <v>205</v>
      </c>
      <c r="C91" s="91"/>
      <c r="D91" s="91"/>
      <c r="E91" s="90"/>
      <c r="F91" s="26">
        <f t="shared" si="33"/>
        <v>0</v>
      </c>
      <c r="G91" s="119">
        <f>F91*'Appeal Budget'!$C$9</f>
        <v>0</v>
      </c>
      <c r="H91" s="120"/>
      <c r="I91" s="121"/>
      <c r="J91" s="122"/>
      <c r="K91" s="157"/>
      <c r="L91" s="192"/>
      <c r="M91" s="158"/>
      <c r="N91" s="158"/>
      <c r="O91" s="159"/>
      <c r="P91" s="160"/>
      <c r="Q91" s="133"/>
      <c r="R91" s="134"/>
      <c r="S91" s="134"/>
      <c r="T91" s="159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5" customHeight="1" x14ac:dyDescent="0.25">
      <c r="A92" s="117" t="s">
        <v>206</v>
      </c>
      <c r="B92" s="90" t="s">
        <v>207</v>
      </c>
      <c r="C92" s="91"/>
      <c r="D92" s="91"/>
      <c r="E92" s="90"/>
      <c r="F92" s="26">
        <f t="shared" si="33"/>
        <v>0</v>
      </c>
      <c r="G92" s="119">
        <f>F92*'Appeal Budget'!$C$9</f>
        <v>0</v>
      </c>
      <c r="H92" s="120"/>
      <c r="I92" s="121"/>
      <c r="J92" s="122"/>
      <c r="K92" s="157"/>
      <c r="L92" s="192"/>
      <c r="M92" s="158"/>
      <c r="N92" s="158"/>
      <c r="O92" s="159"/>
      <c r="P92" s="160"/>
      <c r="Q92" s="133"/>
      <c r="R92" s="134"/>
      <c r="S92" s="134"/>
      <c r="T92" s="159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5" customHeight="1" x14ac:dyDescent="0.25">
      <c r="A93" s="117" t="s">
        <v>208</v>
      </c>
      <c r="B93" s="90" t="s">
        <v>209</v>
      </c>
      <c r="C93" s="91"/>
      <c r="D93" s="91"/>
      <c r="E93" s="90"/>
      <c r="F93" s="26">
        <f t="shared" si="33"/>
        <v>0</v>
      </c>
      <c r="G93" s="119">
        <f>F93*'Appeal Budget'!$C$9</f>
        <v>0</v>
      </c>
      <c r="H93" s="120"/>
      <c r="I93" s="121"/>
      <c r="J93" s="122"/>
      <c r="K93" s="157"/>
      <c r="L93" s="192"/>
      <c r="M93" s="158"/>
      <c r="N93" s="158"/>
      <c r="O93" s="159"/>
      <c r="P93" s="160"/>
      <c r="Q93" s="133"/>
      <c r="R93" s="134"/>
      <c r="S93" s="134"/>
      <c r="T93" s="159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5" customHeight="1" x14ac:dyDescent="0.25">
      <c r="A94" s="117" t="s">
        <v>210</v>
      </c>
      <c r="B94" s="90" t="s">
        <v>211</v>
      </c>
      <c r="C94" s="91"/>
      <c r="D94" s="91"/>
      <c r="E94" s="90"/>
      <c r="F94" s="26">
        <f t="shared" si="33"/>
        <v>0</v>
      </c>
      <c r="G94" s="119">
        <f>F94*'Appeal Budget'!$C$9</f>
        <v>0</v>
      </c>
      <c r="H94" s="120"/>
      <c r="I94" s="121"/>
      <c r="J94" s="122"/>
      <c r="K94" s="157"/>
      <c r="L94" s="192"/>
      <c r="M94" s="158"/>
      <c r="N94" s="158"/>
      <c r="O94" s="159"/>
      <c r="P94" s="160"/>
      <c r="Q94" s="133"/>
      <c r="R94" s="134"/>
      <c r="S94" s="134"/>
      <c r="T94" s="159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5" customHeight="1" x14ac:dyDescent="0.25">
      <c r="A95" s="193" t="s">
        <v>212</v>
      </c>
      <c r="B95" s="106" t="s">
        <v>44</v>
      </c>
      <c r="C95" s="402"/>
      <c r="D95" s="403"/>
      <c r="E95" s="405"/>
      <c r="F95" s="107">
        <f t="shared" ref="F95:I95" si="34">SUM(F96:F100)</f>
        <v>0</v>
      </c>
      <c r="G95" s="108">
        <f t="shared" si="34"/>
        <v>0</v>
      </c>
      <c r="H95" s="340">
        <f t="shared" si="34"/>
        <v>0</v>
      </c>
      <c r="I95" s="341">
        <f t="shared" si="34"/>
        <v>0</v>
      </c>
      <c r="J95" s="342"/>
      <c r="K95" s="157"/>
      <c r="L95" s="192"/>
      <c r="M95" s="158"/>
      <c r="N95" s="158"/>
      <c r="O95" s="159"/>
      <c r="P95" s="160"/>
      <c r="Q95" s="133"/>
      <c r="R95" s="134"/>
      <c r="S95" s="134"/>
      <c r="T95" s="159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5" customHeight="1" x14ac:dyDescent="0.25">
      <c r="A96" s="117" t="s">
        <v>213</v>
      </c>
      <c r="B96" s="90" t="s">
        <v>214</v>
      </c>
      <c r="C96" s="91"/>
      <c r="D96" s="91"/>
      <c r="E96" s="90"/>
      <c r="F96" s="26">
        <f t="shared" ref="F96:F100" si="35">D96*E96</f>
        <v>0</v>
      </c>
      <c r="G96" s="119">
        <f>F96*'Appeal Budget'!$C$9</f>
        <v>0</v>
      </c>
      <c r="H96" s="120"/>
      <c r="I96" s="121"/>
      <c r="J96" s="122"/>
      <c r="K96" s="187"/>
      <c r="L96" s="188"/>
      <c r="M96" s="189"/>
      <c r="N96" s="189"/>
      <c r="O96" s="190"/>
      <c r="P96" s="191"/>
      <c r="Q96" s="133"/>
      <c r="R96" s="134"/>
      <c r="S96" s="134"/>
      <c r="T96" s="19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5" customHeight="1" x14ac:dyDescent="0.25">
      <c r="A97" s="117" t="s">
        <v>215</v>
      </c>
      <c r="B97" s="90" t="s">
        <v>216</v>
      </c>
      <c r="C97" s="91"/>
      <c r="D97" s="91"/>
      <c r="E97" s="90"/>
      <c r="F97" s="26">
        <f t="shared" si="35"/>
        <v>0</v>
      </c>
      <c r="G97" s="119">
        <f>F97*'Appeal Budget'!$C$9</f>
        <v>0</v>
      </c>
      <c r="H97" s="120"/>
      <c r="I97" s="121"/>
      <c r="J97" s="122"/>
      <c r="K97" s="157"/>
      <c r="L97" s="192"/>
      <c r="M97" s="158"/>
      <c r="N97" s="158"/>
      <c r="O97" s="159"/>
      <c r="P97" s="160"/>
      <c r="Q97" s="133"/>
      <c r="R97" s="134"/>
      <c r="S97" s="134"/>
      <c r="T97" s="159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5" customHeight="1" x14ac:dyDescent="0.25">
      <c r="A98" s="117" t="s">
        <v>217</v>
      </c>
      <c r="B98" s="90" t="s">
        <v>218</v>
      </c>
      <c r="C98" s="91"/>
      <c r="D98" s="91"/>
      <c r="E98" s="90"/>
      <c r="F98" s="26">
        <f t="shared" si="35"/>
        <v>0</v>
      </c>
      <c r="G98" s="119">
        <f>F98*'Appeal Budget'!$C$9</f>
        <v>0</v>
      </c>
      <c r="H98" s="120"/>
      <c r="I98" s="121"/>
      <c r="J98" s="122"/>
      <c r="K98" s="157"/>
      <c r="L98" s="192"/>
      <c r="M98" s="158"/>
      <c r="N98" s="158"/>
      <c r="O98" s="159"/>
      <c r="P98" s="160"/>
      <c r="Q98" s="133"/>
      <c r="R98" s="134"/>
      <c r="S98" s="134"/>
      <c r="T98" s="15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5" customHeight="1" x14ac:dyDescent="0.25">
      <c r="A99" s="117" t="s">
        <v>219</v>
      </c>
      <c r="B99" s="90" t="s">
        <v>220</v>
      </c>
      <c r="C99" s="91"/>
      <c r="D99" s="91"/>
      <c r="E99" s="90"/>
      <c r="F99" s="26">
        <f t="shared" si="35"/>
        <v>0</v>
      </c>
      <c r="G99" s="119">
        <f>F99*'Appeal Budget'!$C$9</f>
        <v>0</v>
      </c>
      <c r="H99" s="120"/>
      <c r="I99" s="121"/>
      <c r="J99" s="122"/>
      <c r="K99" s="157"/>
      <c r="L99" s="192"/>
      <c r="M99" s="158"/>
      <c r="N99" s="158"/>
      <c r="O99" s="159"/>
      <c r="P99" s="160"/>
      <c r="Q99" s="133"/>
      <c r="R99" s="134"/>
      <c r="S99" s="134"/>
      <c r="T99" s="159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5" customHeight="1" x14ac:dyDescent="0.25">
      <c r="A100" s="117" t="s">
        <v>221</v>
      </c>
      <c r="B100" s="90" t="s">
        <v>222</v>
      </c>
      <c r="C100" s="91"/>
      <c r="D100" s="91"/>
      <c r="E100" s="90"/>
      <c r="F100" s="26">
        <f t="shared" si="35"/>
        <v>0</v>
      </c>
      <c r="G100" s="119">
        <f>F100*'Appeal Budget'!$C$9</f>
        <v>0</v>
      </c>
      <c r="H100" s="120"/>
      <c r="I100" s="121"/>
      <c r="J100" s="142"/>
      <c r="K100" s="157"/>
      <c r="L100" s="192"/>
      <c r="M100" s="158"/>
      <c r="N100" s="158"/>
      <c r="O100" s="159"/>
      <c r="P100" s="160"/>
      <c r="Q100" s="133"/>
      <c r="R100" s="134"/>
      <c r="S100" s="134"/>
      <c r="T100" s="15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5" customHeight="1" thickBot="1" x14ac:dyDescent="0.35">
      <c r="A101" s="194"/>
      <c r="B101" s="195" t="s">
        <v>223</v>
      </c>
      <c r="C101" s="411"/>
      <c r="D101" s="412"/>
      <c r="E101" s="413"/>
      <c r="F101" s="196">
        <f t="shared" ref="F101:I101" si="36">F29+F35+F41+F47+F53+F59+F65+F71+F77+F83+F89+F95</f>
        <v>0</v>
      </c>
      <c r="G101" s="336">
        <f t="shared" si="36"/>
        <v>0</v>
      </c>
      <c r="H101" s="343">
        <f t="shared" si="36"/>
        <v>0</v>
      </c>
      <c r="I101" s="197">
        <f t="shared" si="36"/>
        <v>0</v>
      </c>
      <c r="J101" s="344"/>
      <c r="K101" s="157"/>
      <c r="L101" s="192"/>
      <c r="M101" s="158"/>
      <c r="N101" s="158"/>
      <c r="O101" s="159"/>
      <c r="P101" s="160"/>
      <c r="Q101" s="133"/>
      <c r="R101" s="134"/>
      <c r="S101" s="134"/>
      <c r="T101" s="15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5" customHeight="1" thickBot="1" x14ac:dyDescent="0.35">
      <c r="A102" s="7"/>
      <c r="B102" s="3"/>
      <c r="C102" s="11"/>
      <c r="D102" s="3"/>
      <c r="E102" s="5"/>
      <c r="F102" s="6"/>
      <c r="G102" s="6"/>
      <c r="H102" s="198"/>
      <c r="I102" s="6"/>
      <c r="J102" s="199"/>
      <c r="K102" s="157"/>
      <c r="L102" s="192"/>
      <c r="M102" s="158"/>
      <c r="N102" s="158"/>
      <c r="O102" s="159"/>
      <c r="P102" s="160"/>
      <c r="Q102" s="133"/>
      <c r="R102" s="134"/>
      <c r="S102" s="134"/>
      <c r="T102" s="15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5" customHeight="1" thickBot="1" x14ac:dyDescent="0.35">
      <c r="A103" s="216">
        <v>3</v>
      </c>
      <c r="B103" s="217" t="s">
        <v>224</v>
      </c>
      <c r="C103" s="218"/>
      <c r="D103" s="219"/>
      <c r="E103" s="220"/>
      <c r="F103" s="221"/>
      <c r="G103" s="223"/>
      <c r="H103" s="345"/>
      <c r="I103" s="230"/>
      <c r="J103" s="223"/>
      <c r="K103" s="157"/>
      <c r="L103" s="192"/>
      <c r="M103" s="158"/>
      <c r="N103" s="158"/>
      <c r="O103" s="203"/>
      <c r="P103" s="160"/>
      <c r="Q103" s="133"/>
      <c r="R103" s="134"/>
      <c r="S103" s="134"/>
      <c r="T103" s="20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5" customHeight="1" x14ac:dyDescent="0.25">
      <c r="A104" s="193" t="s">
        <v>225</v>
      </c>
      <c r="B104" s="106" t="s">
        <v>47</v>
      </c>
      <c r="C104" s="402"/>
      <c r="D104" s="403"/>
      <c r="E104" s="405"/>
      <c r="F104" s="107">
        <f t="shared" ref="F104:I104" si="37">SUM(F105:F107)</f>
        <v>0</v>
      </c>
      <c r="G104" s="108">
        <f t="shared" si="37"/>
        <v>0</v>
      </c>
      <c r="H104" s="337">
        <f t="shared" si="37"/>
        <v>0</v>
      </c>
      <c r="I104" s="338">
        <f t="shared" si="37"/>
        <v>0</v>
      </c>
      <c r="J104" s="339"/>
      <c r="K104" s="157"/>
      <c r="L104" s="192"/>
      <c r="M104" s="158"/>
      <c r="N104" s="158"/>
      <c r="O104" s="159"/>
      <c r="P104" s="160"/>
      <c r="Q104" s="133"/>
      <c r="R104" s="134"/>
      <c r="S104" s="134"/>
      <c r="T104" s="15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5" customHeight="1" x14ac:dyDescent="0.25">
      <c r="A105" s="117" t="s">
        <v>226</v>
      </c>
      <c r="B105" s="90" t="s">
        <v>227</v>
      </c>
      <c r="C105" s="91"/>
      <c r="D105" s="91"/>
      <c r="E105" s="90"/>
      <c r="F105" s="26">
        <f t="shared" ref="F105:F107" si="38">D105*E105</f>
        <v>0</v>
      </c>
      <c r="G105" s="119">
        <f>F105*'Appeal Budget'!$C$9</f>
        <v>0</v>
      </c>
      <c r="H105" s="94"/>
      <c r="I105" s="95"/>
      <c r="J105" s="96"/>
      <c r="K105" s="157"/>
      <c r="L105" s="192"/>
      <c r="M105" s="158"/>
      <c r="N105" s="158"/>
      <c r="O105" s="159"/>
      <c r="P105" s="160"/>
      <c r="Q105" s="133"/>
      <c r="R105" s="134"/>
      <c r="S105" s="134"/>
      <c r="T105" s="15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5" customHeight="1" x14ac:dyDescent="0.25">
      <c r="A106" s="117" t="s">
        <v>228</v>
      </c>
      <c r="B106" s="90" t="s">
        <v>229</v>
      </c>
      <c r="C106" s="91"/>
      <c r="D106" s="91"/>
      <c r="E106" s="90"/>
      <c r="F106" s="26">
        <f t="shared" si="38"/>
        <v>0</v>
      </c>
      <c r="G106" s="119">
        <f>F106*'Appeal Budget'!$C$9</f>
        <v>0</v>
      </c>
      <c r="H106" s="120"/>
      <c r="I106" s="121"/>
      <c r="J106" s="122"/>
      <c r="K106" s="157"/>
      <c r="L106" s="192"/>
      <c r="M106" s="158"/>
      <c r="N106" s="158"/>
      <c r="O106" s="159"/>
      <c r="P106" s="160"/>
      <c r="Q106" s="133"/>
      <c r="R106" s="134"/>
      <c r="S106" s="134"/>
      <c r="T106" s="159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5" customHeight="1" x14ac:dyDescent="0.25">
      <c r="A107" s="117" t="s">
        <v>230</v>
      </c>
      <c r="B107" s="90" t="s">
        <v>231</v>
      </c>
      <c r="C107" s="91"/>
      <c r="D107" s="91"/>
      <c r="E107" s="90"/>
      <c r="F107" s="26">
        <f t="shared" si="38"/>
        <v>0</v>
      </c>
      <c r="G107" s="119">
        <f>F107*'Appeal Budget'!$C$9</f>
        <v>0</v>
      </c>
      <c r="H107" s="140"/>
      <c r="I107" s="141"/>
      <c r="J107" s="142"/>
      <c r="K107" s="157"/>
      <c r="L107" s="192"/>
      <c r="M107" s="158"/>
      <c r="N107" s="158"/>
      <c r="O107" s="159"/>
      <c r="P107" s="160"/>
      <c r="Q107" s="133"/>
      <c r="R107" s="134"/>
      <c r="S107" s="134"/>
      <c r="T107" s="159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5" customHeight="1" x14ac:dyDescent="0.25">
      <c r="A108" s="193" t="s">
        <v>232</v>
      </c>
      <c r="B108" s="106" t="s">
        <v>49</v>
      </c>
      <c r="C108" s="402"/>
      <c r="D108" s="403"/>
      <c r="E108" s="405"/>
      <c r="F108" s="346">
        <f t="shared" ref="F108:G108" si="39">SUM(F109:F112)</f>
        <v>0</v>
      </c>
      <c r="G108" s="347">
        <f t="shared" si="39"/>
        <v>0</v>
      </c>
      <c r="H108" s="348"/>
      <c r="I108" s="349"/>
      <c r="J108" s="342"/>
      <c r="K108" s="157"/>
      <c r="L108" s="192"/>
      <c r="M108" s="158"/>
      <c r="N108" s="158"/>
      <c r="O108" s="159"/>
      <c r="P108" s="160"/>
      <c r="Q108" s="133"/>
      <c r="R108" s="134"/>
      <c r="S108" s="134"/>
      <c r="T108" s="159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5" customHeight="1" x14ac:dyDescent="0.25">
      <c r="A109" s="117" t="s">
        <v>233</v>
      </c>
      <c r="B109" s="90" t="s">
        <v>234</v>
      </c>
      <c r="C109" s="91"/>
      <c r="D109" s="91"/>
      <c r="E109" s="90"/>
      <c r="F109" s="26">
        <f t="shared" ref="F109:F112" si="40">D109*E109</f>
        <v>0</v>
      </c>
      <c r="G109" s="119">
        <f>F109*'Appeal Budget'!$C$9</f>
        <v>0</v>
      </c>
      <c r="H109" s="94"/>
      <c r="I109" s="95"/>
      <c r="J109" s="96"/>
      <c r="K109" s="157"/>
      <c r="L109" s="192"/>
      <c r="M109" s="158"/>
      <c r="N109" s="158"/>
      <c r="O109" s="159"/>
      <c r="P109" s="160"/>
      <c r="Q109" s="133"/>
      <c r="R109" s="134"/>
      <c r="S109" s="134"/>
      <c r="T109" s="159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5" customHeight="1" x14ac:dyDescent="0.25">
      <c r="A110" s="117" t="s">
        <v>235</v>
      </c>
      <c r="B110" s="90" t="s">
        <v>236</v>
      </c>
      <c r="C110" s="91"/>
      <c r="D110" s="91"/>
      <c r="E110" s="90"/>
      <c r="F110" s="26">
        <f t="shared" si="40"/>
        <v>0</v>
      </c>
      <c r="G110" s="119">
        <f>F110*'Appeal Budget'!$C$9</f>
        <v>0</v>
      </c>
      <c r="H110" s="120"/>
      <c r="I110" s="121"/>
      <c r="J110" s="122"/>
      <c r="K110" s="157"/>
      <c r="L110" s="192"/>
      <c r="M110" s="158"/>
      <c r="N110" s="158"/>
      <c r="O110" s="159"/>
      <c r="P110" s="160"/>
      <c r="Q110" s="133"/>
      <c r="R110" s="134"/>
      <c r="S110" s="134"/>
      <c r="T110" s="159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5" customHeight="1" x14ac:dyDescent="0.25">
      <c r="A111" s="117" t="s">
        <v>237</v>
      </c>
      <c r="B111" s="90" t="s">
        <v>238</v>
      </c>
      <c r="C111" s="91"/>
      <c r="D111" s="91"/>
      <c r="E111" s="90"/>
      <c r="F111" s="26">
        <f t="shared" si="40"/>
        <v>0</v>
      </c>
      <c r="G111" s="119">
        <f>F111*'Appeal Budget'!$C$9</f>
        <v>0</v>
      </c>
      <c r="H111" s="120"/>
      <c r="I111" s="121"/>
      <c r="J111" s="122"/>
      <c r="K111" s="157"/>
      <c r="L111" s="192"/>
      <c r="M111" s="158"/>
      <c r="N111" s="158"/>
      <c r="O111" s="159"/>
      <c r="P111" s="160"/>
      <c r="Q111" s="133"/>
      <c r="R111" s="134"/>
      <c r="S111" s="134"/>
      <c r="T111" s="159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5" customHeight="1" x14ac:dyDescent="0.25">
      <c r="A112" s="117" t="s">
        <v>239</v>
      </c>
      <c r="B112" s="90" t="s">
        <v>240</v>
      </c>
      <c r="C112" s="91"/>
      <c r="D112" s="91"/>
      <c r="E112" s="90"/>
      <c r="F112" s="26">
        <f t="shared" si="40"/>
        <v>0</v>
      </c>
      <c r="G112" s="119">
        <f>F112*'Appeal Budget'!$C$9</f>
        <v>0</v>
      </c>
      <c r="H112" s="120"/>
      <c r="I112" s="121"/>
      <c r="J112" s="122"/>
      <c r="K112" s="157"/>
      <c r="L112" s="192"/>
      <c r="M112" s="158"/>
      <c r="N112" s="158"/>
      <c r="O112" s="159"/>
      <c r="P112" s="160"/>
      <c r="Q112" s="133"/>
      <c r="R112" s="134"/>
      <c r="S112" s="134"/>
      <c r="T112" s="159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5" customHeight="1" thickBot="1" x14ac:dyDescent="0.35">
      <c r="A113" s="204"/>
      <c r="B113" s="205" t="s">
        <v>241</v>
      </c>
      <c r="C113" s="206"/>
      <c r="D113" s="207"/>
      <c r="E113" s="208"/>
      <c r="F113" s="209">
        <f t="shared" ref="F113:G113" si="41">F104+F108</f>
        <v>0</v>
      </c>
      <c r="G113" s="209">
        <f t="shared" si="41"/>
        <v>0</v>
      </c>
      <c r="H113" s="210"/>
      <c r="I113" s="211"/>
      <c r="J113" s="212"/>
      <c r="K113" s="157"/>
      <c r="L113" s="192"/>
      <c r="M113" s="158"/>
      <c r="N113" s="158"/>
      <c r="O113" s="159"/>
      <c r="P113" s="160"/>
      <c r="Q113" s="133"/>
      <c r="R113" s="134"/>
      <c r="S113" s="134"/>
      <c r="T113" s="159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5" customHeight="1" thickBot="1" x14ac:dyDescent="0.3">
      <c r="A114" s="3"/>
      <c r="B114" s="213"/>
      <c r="C114" s="3"/>
      <c r="D114" s="5"/>
      <c r="E114" s="6"/>
      <c r="F114" s="6"/>
      <c r="G114" s="3"/>
      <c r="H114" s="214"/>
      <c r="I114" s="3"/>
      <c r="J114" s="215"/>
      <c r="K114" s="157"/>
      <c r="L114" s="192"/>
      <c r="M114" s="158"/>
      <c r="N114" s="158"/>
      <c r="O114" s="159"/>
      <c r="P114" s="160"/>
      <c r="Q114" s="133"/>
      <c r="R114" s="134"/>
      <c r="S114" s="134"/>
      <c r="T114" s="159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5" customHeight="1" thickBot="1" x14ac:dyDescent="0.35">
      <c r="A115" s="216">
        <v>4</v>
      </c>
      <c r="B115" s="217" t="s">
        <v>242</v>
      </c>
      <c r="C115" s="218"/>
      <c r="D115" s="219"/>
      <c r="E115" s="220"/>
      <c r="F115" s="221"/>
      <c r="G115" s="223"/>
      <c r="H115" s="201"/>
      <c r="I115" s="200"/>
      <c r="J115" s="202"/>
      <c r="K115" s="157"/>
      <c r="L115" s="192"/>
      <c r="M115" s="158"/>
      <c r="N115" s="158"/>
      <c r="O115" s="159"/>
      <c r="P115" s="160"/>
      <c r="Q115" s="133"/>
      <c r="R115" s="134"/>
      <c r="S115" s="134"/>
      <c r="T115" s="159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5" customHeight="1" x14ac:dyDescent="0.25">
      <c r="A116" s="224" t="s">
        <v>243</v>
      </c>
      <c r="B116" s="90" t="s">
        <v>244</v>
      </c>
      <c r="C116" s="91"/>
      <c r="D116" s="91"/>
      <c r="E116" s="90"/>
      <c r="F116" s="92">
        <f t="shared" ref="F116:F117" si="42">D116*E116</f>
        <v>0</v>
      </c>
      <c r="G116" s="93">
        <f>F116*'Appeal Budget'!$C$9</f>
        <v>0</v>
      </c>
      <c r="H116" s="120"/>
      <c r="I116" s="121"/>
      <c r="J116" s="122"/>
      <c r="K116" s="157"/>
      <c r="L116" s="192"/>
      <c r="M116" s="158"/>
      <c r="N116" s="158"/>
      <c r="O116" s="159"/>
      <c r="P116" s="160"/>
      <c r="Q116" s="133"/>
      <c r="R116" s="134"/>
      <c r="S116" s="134"/>
      <c r="T116" s="159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5" customHeight="1" x14ac:dyDescent="0.25">
      <c r="A117" s="222" t="s">
        <v>245</v>
      </c>
      <c r="B117" s="90" t="s">
        <v>246</v>
      </c>
      <c r="C117" s="91"/>
      <c r="D117" s="91"/>
      <c r="E117" s="90"/>
      <c r="F117" s="26">
        <f t="shared" si="42"/>
        <v>0</v>
      </c>
      <c r="G117" s="119">
        <f>F117*'Appeal Budget'!$C$9</f>
        <v>0</v>
      </c>
      <c r="H117" s="120"/>
      <c r="I117" s="121"/>
      <c r="J117" s="122"/>
      <c r="K117" s="157"/>
      <c r="L117" s="192"/>
      <c r="M117" s="158"/>
      <c r="N117" s="158"/>
      <c r="O117" s="159"/>
      <c r="P117" s="160"/>
      <c r="Q117" s="133"/>
      <c r="R117" s="134"/>
      <c r="S117" s="134"/>
      <c r="T117" s="159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5" customHeight="1" x14ac:dyDescent="0.25">
      <c r="A118" s="222" t="s">
        <v>247</v>
      </c>
      <c r="B118" s="90" t="s">
        <v>248</v>
      </c>
      <c r="C118" s="91"/>
      <c r="D118" s="91"/>
      <c r="E118" s="90"/>
      <c r="F118" s="26"/>
      <c r="G118" s="119">
        <f>F118*'Appeal Budget'!$C$9</f>
        <v>0</v>
      </c>
      <c r="H118" s="120"/>
      <c r="I118" s="121"/>
      <c r="J118" s="122"/>
      <c r="K118" s="157"/>
      <c r="L118" s="192"/>
      <c r="M118" s="158"/>
      <c r="N118" s="158"/>
      <c r="O118" s="159"/>
      <c r="P118" s="160"/>
      <c r="Q118" s="133"/>
      <c r="R118" s="134"/>
      <c r="S118" s="134"/>
      <c r="T118" s="159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5" customHeight="1" x14ac:dyDescent="0.25">
      <c r="A119" s="222" t="s">
        <v>249</v>
      </c>
      <c r="B119" s="90" t="s">
        <v>250</v>
      </c>
      <c r="C119" s="91"/>
      <c r="D119" s="91"/>
      <c r="E119" s="90"/>
      <c r="F119" s="26">
        <f t="shared" ref="F119:F121" si="43">D119*E119</f>
        <v>0</v>
      </c>
      <c r="G119" s="119">
        <f>F119*'Appeal Budget'!$C$9</f>
        <v>0</v>
      </c>
      <c r="H119" s="120"/>
      <c r="I119" s="121"/>
      <c r="J119" s="122"/>
      <c r="K119" s="157"/>
      <c r="L119" s="192"/>
      <c r="M119" s="158"/>
      <c r="N119" s="158"/>
      <c r="O119" s="159"/>
      <c r="P119" s="160"/>
      <c r="Q119" s="133"/>
      <c r="R119" s="134"/>
      <c r="S119" s="134"/>
      <c r="T119" s="159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5" customHeight="1" x14ac:dyDescent="0.25">
      <c r="A120" s="222" t="s">
        <v>251</v>
      </c>
      <c r="B120" s="90" t="s">
        <v>252</v>
      </c>
      <c r="C120" s="91"/>
      <c r="D120" s="91"/>
      <c r="E120" s="90"/>
      <c r="F120" s="26">
        <f t="shared" si="43"/>
        <v>0</v>
      </c>
      <c r="G120" s="119">
        <f>F120*'Appeal Budget'!$C$9</f>
        <v>0</v>
      </c>
      <c r="H120" s="120"/>
      <c r="I120" s="121"/>
      <c r="J120" s="122"/>
      <c r="K120" s="157"/>
      <c r="L120" s="192"/>
      <c r="M120" s="158"/>
      <c r="N120" s="158"/>
      <c r="O120" s="159"/>
      <c r="P120" s="160"/>
      <c r="Q120" s="133"/>
      <c r="R120" s="134"/>
      <c r="S120" s="134"/>
      <c r="T120" s="159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5" customHeight="1" x14ac:dyDescent="0.25">
      <c r="A121" s="222" t="s">
        <v>253</v>
      </c>
      <c r="B121" s="90" t="s">
        <v>254</v>
      </c>
      <c r="C121" s="91"/>
      <c r="D121" s="91"/>
      <c r="E121" s="90"/>
      <c r="F121" s="26">
        <f t="shared" si="43"/>
        <v>0</v>
      </c>
      <c r="G121" s="119">
        <f>F121*'Appeal Budget'!$C$9</f>
        <v>0</v>
      </c>
      <c r="H121" s="120"/>
      <c r="I121" s="121"/>
      <c r="J121" s="122"/>
      <c r="K121" s="157"/>
      <c r="L121" s="192"/>
      <c r="M121" s="158"/>
      <c r="N121" s="158"/>
      <c r="O121" s="159"/>
      <c r="P121" s="160"/>
      <c r="Q121" s="133"/>
      <c r="R121" s="134"/>
      <c r="S121" s="134"/>
      <c r="T121" s="159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5" customHeight="1" thickBot="1" x14ac:dyDescent="0.35">
      <c r="A122" s="204"/>
      <c r="B122" s="205" t="s">
        <v>255</v>
      </c>
      <c r="C122" s="206"/>
      <c r="D122" s="207"/>
      <c r="E122" s="208"/>
      <c r="F122" s="209">
        <f t="shared" ref="F122:G122" si="44">SUM(F116:F121)</f>
        <v>0</v>
      </c>
      <c r="G122" s="209">
        <f t="shared" si="44"/>
        <v>0</v>
      </c>
      <c r="H122" s="210"/>
      <c r="I122" s="211"/>
      <c r="J122" s="212"/>
      <c r="K122" s="157"/>
      <c r="L122" s="192"/>
      <c r="M122" s="158"/>
      <c r="N122" s="158"/>
      <c r="O122" s="159"/>
      <c r="P122" s="160"/>
      <c r="Q122" s="133"/>
      <c r="R122" s="134"/>
      <c r="S122" s="134"/>
      <c r="T122" s="159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5" customHeight="1" thickBot="1" x14ac:dyDescent="0.35">
      <c r="A123" s="7"/>
      <c r="B123" s="3"/>
      <c r="C123" s="3"/>
      <c r="D123" s="5"/>
      <c r="E123" s="6"/>
      <c r="F123" s="6"/>
      <c r="G123" s="3"/>
      <c r="H123" s="214"/>
      <c r="I123" s="3"/>
      <c r="J123" s="215"/>
      <c r="K123" s="225"/>
      <c r="L123" s="226"/>
      <c r="M123" s="227"/>
      <c r="N123" s="227"/>
      <c r="O123" s="228"/>
      <c r="P123" s="229"/>
      <c r="Q123" s="133"/>
      <c r="R123" s="134"/>
      <c r="S123" s="134"/>
      <c r="T123" s="228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5" customHeight="1" thickBot="1" x14ac:dyDescent="0.35">
      <c r="A124" s="216">
        <v>5</v>
      </c>
      <c r="B124" s="217" t="s">
        <v>256</v>
      </c>
      <c r="C124" s="218"/>
      <c r="D124" s="219"/>
      <c r="E124" s="220"/>
      <c r="F124" s="221"/>
      <c r="G124" s="230"/>
      <c r="H124" s="201"/>
      <c r="I124" s="200"/>
      <c r="J124" s="202"/>
      <c r="K124" s="157"/>
      <c r="L124" s="192"/>
      <c r="M124" s="158"/>
      <c r="N124" s="158"/>
      <c r="O124" s="159"/>
      <c r="P124" s="160"/>
      <c r="Q124" s="133"/>
      <c r="R124" s="134"/>
      <c r="S124" s="134"/>
      <c r="T124" s="159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5" customHeight="1" x14ac:dyDescent="0.3">
      <c r="A125" s="193" t="s">
        <v>257</v>
      </c>
      <c r="B125" s="106" t="s">
        <v>258</v>
      </c>
      <c r="C125" s="402"/>
      <c r="D125" s="403"/>
      <c r="E125" s="405"/>
      <c r="F125" s="107">
        <f t="shared" ref="F125:G125" si="45">SUM(F126:F127)</f>
        <v>0</v>
      </c>
      <c r="G125" s="108">
        <f t="shared" si="45"/>
        <v>0</v>
      </c>
      <c r="H125" s="184"/>
      <c r="I125" s="185"/>
      <c r="J125" s="186"/>
      <c r="K125" s="177"/>
      <c r="L125" s="178"/>
      <c r="M125" s="179"/>
      <c r="N125" s="179"/>
      <c r="O125" s="180"/>
      <c r="P125" s="181"/>
      <c r="Q125" s="133"/>
      <c r="R125" s="134"/>
      <c r="S125" s="134"/>
      <c r="T125" s="18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5" customHeight="1" x14ac:dyDescent="0.25">
      <c r="A126" s="231" t="s">
        <v>259</v>
      </c>
      <c r="B126" s="90" t="s">
        <v>260</v>
      </c>
      <c r="C126" s="91"/>
      <c r="D126" s="91"/>
      <c r="E126" s="90"/>
      <c r="F126" s="26">
        <f t="shared" ref="F126:F127" si="46">D126*E126</f>
        <v>0</v>
      </c>
      <c r="G126" s="119">
        <f>F126*'Appeal Budget'!$C$9</f>
        <v>0</v>
      </c>
      <c r="H126" s="120"/>
      <c r="I126" s="121"/>
      <c r="J126" s="122"/>
      <c r="K126" s="157"/>
      <c r="L126" s="192"/>
      <c r="M126" s="158"/>
      <c r="N126" s="158"/>
      <c r="O126" s="159"/>
      <c r="P126" s="160"/>
      <c r="Q126" s="133"/>
      <c r="R126" s="134"/>
      <c r="S126" s="134"/>
      <c r="T126" s="159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5" customHeight="1" x14ac:dyDescent="0.25">
      <c r="A127" s="231" t="s">
        <v>261</v>
      </c>
      <c r="B127" s="90" t="s">
        <v>262</v>
      </c>
      <c r="C127" s="91"/>
      <c r="D127" s="91"/>
      <c r="E127" s="90"/>
      <c r="F127" s="26">
        <f t="shared" si="46"/>
        <v>0</v>
      </c>
      <c r="G127" s="119">
        <f>F127*'Appeal Budget'!$C$9</f>
        <v>0</v>
      </c>
      <c r="H127" s="120"/>
      <c r="I127" s="121"/>
      <c r="J127" s="122"/>
      <c r="K127" s="157"/>
      <c r="L127" s="192"/>
      <c r="M127" s="158"/>
      <c r="N127" s="158"/>
      <c r="O127" s="159"/>
      <c r="P127" s="160"/>
      <c r="Q127" s="133"/>
      <c r="R127" s="134"/>
      <c r="S127" s="134"/>
      <c r="T127" s="159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5" customHeight="1" x14ac:dyDescent="0.25">
      <c r="A128" s="193" t="s">
        <v>263</v>
      </c>
      <c r="B128" s="106" t="s">
        <v>264</v>
      </c>
      <c r="C128" s="402"/>
      <c r="D128" s="403"/>
      <c r="E128" s="405"/>
      <c r="F128" s="107">
        <f t="shared" ref="F128:G128" si="47">SUM(F129:F130)</f>
        <v>0</v>
      </c>
      <c r="G128" s="108">
        <f t="shared" si="47"/>
        <v>0</v>
      </c>
      <c r="H128" s="184"/>
      <c r="I128" s="185"/>
      <c r="J128" s="186"/>
      <c r="K128" s="157"/>
      <c r="L128" s="192"/>
      <c r="M128" s="158"/>
      <c r="N128" s="158"/>
      <c r="O128" s="159"/>
      <c r="P128" s="160"/>
      <c r="Q128" s="133"/>
      <c r="R128" s="134"/>
      <c r="S128" s="134"/>
      <c r="T128" s="159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5" customHeight="1" x14ac:dyDescent="0.25">
      <c r="A129" s="117" t="s">
        <v>265</v>
      </c>
      <c r="B129" s="90" t="s">
        <v>266</v>
      </c>
      <c r="C129" s="91"/>
      <c r="D129" s="91"/>
      <c r="E129" s="90"/>
      <c r="F129" s="26">
        <f t="shared" ref="F129:F130" si="48">D129*E129</f>
        <v>0</v>
      </c>
      <c r="G129" s="119">
        <f>F129*'Appeal Budget'!$C$9</f>
        <v>0</v>
      </c>
      <c r="H129" s="120"/>
      <c r="I129" s="121"/>
      <c r="J129" s="122"/>
      <c r="K129" s="157"/>
      <c r="L129" s="192"/>
      <c r="M129" s="158"/>
      <c r="N129" s="158"/>
      <c r="O129" s="159"/>
      <c r="P129" s="160"/>
      <c r="Q129" s="133"/>
      <c r="R129" s="134"/>
      <c r="S129" s="134"/>
      <c r="T129" s="159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5" customHeight="1" x14ac:dyDescent="0.25">
      <c r="A130" s="117" t="s">
        <v>267</v>
      </c>
      <c r="B130" s="90" t="s">
        <v>268</v>
      </c>
      <c r="C130" s="91"/>
      <c r="D130" s="91"/>
      <c r="E130" s="90"/>
      <c r="F130" s="26">
        <f t="shared" si="48"/>
        <v>0</v>
      </c>
      <c r="G130" s="119">
        <f>F130*'Appeal Budget'!$C$9</f>
        <v>0</v>
      </c>
      <c r="H130" s="120"/>
      <c r="I130" s="121"/>
      <c r="J130" s="122"/>
      <c r="K130" s="157"/>
      <c r="L130" s="192"/>
      <c r="M130" s="158"/>
      <c r="N130" s="158"/>
      <c r="O130" s="159"/>
      <c r="P130" s="160"/>
      <c r="Q130" s="133"/>
      <c r="R130" s="134"/>
      <c r="S130" s="134"/>
      <c r="T130" s="159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5" customHeight="1" x14ac:dyDescent="0.25">
      <c r="A131" s="193" t="s">
        <v>269</v>
      </c>
      <c r="B131" s="106" t="s">
        <v>270</v>
      </c>
      <c r="C131" s="402"/>
      <c r="D131" s="403"/>
      <c r="E131" s="405"/>
      <c r="F131" s="107">
        <f t="shared" ref="F131:G131" si="49">SUM(F132:F134)</f>
        <v>0</v>
      </c>
      <c r="G131" s="108">
        <f t="shared" si="49"/>
        <v>0</v>
      </c>
      <c r="H131" s="184"/>
      <c r="I131" s="185"/>
      <c r="J131" s="186"/>
      <c r="K131" s="157"/>
      <c r="L131" s="192"/>
      <c r="M131" s="158"/>
      <c r="N131" s="158"/>
      <c r="O131" s="159"/>
      <c r="P131" s="160"/>
      <c r="Q131" s="133"/>
      <c r="R131" s="134"/>
      <c r="S131" s="134"/>
      <c r="T131" s="159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5" customHeight="1" x14ac:dyDescent="0.25">
      <c r="A132" s="117" t="s">
        <v>271</v>
      </c>
      <c r="B132" s="90" t="s">
        <v>272</v>
      </c>
      <c r="C132" s="91"/>
      <c r="D132" s="91"/>
      <c r="E132" s="90"/>
      <c r="F132" s="26">
        <f t="shared" ref="F132:F134" si="50">D132*E132</f>
        <v>0</v>
      </c>
      <c r="G132" s="119">
        <f>F132*'Appeal Budget'!$C$9</f>
        <v>0</v>
      </c>
      <c r="H132" s="120"/>
      <c r="I132" s="121"/>
      <c r="J132" s="122"/>
      <c r="K132" s="157"/>
      <c r="L132" s="192"/>
      <c r="M132" s="158"/>
      <c r="N132" s="158"/>
      <c r="O132" s="159"/>
      <c r="P132" s="160"/>
      <c r="Q132" s="133"/>
      <c r="R132" s="134"/>
      <c r="S132" s="134"/>
      <c r="T132" s="159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5" customHeight="1" x14ac:dyDescent="0.25">
      <c r="A133" s="117" t="s">
        <v>273</v>
      </c>
      <c r="B133" s="90" t="s">
        <v>274</v>
      </c>
      <c r="C133" s="91"/>
      <c r="D133" s="91"/>
      <c r="E133" s="90"/>
      <c r="F133" s="26">
        <f t="shared" si="50"/>
        <v>0</v>
      </c>
      <c r="G133" s="119">
        <f>F133*'Appeal Budget'!$C$9</f>
        <v>0</v>
      </c>
      <c r="H133" s="120"/>
      <c r="I133" s="121"/>
      <c r="J133" s="122"/>
      <c r="K133" s="157"/>
      <c r="L133" s="192"/>
      <c r="M133" s="158"/>
      <c r="N133" s="158"/>
      <c r="O133" s="159"/>
      <c r="P133" s="160"/>
      <c r="Q133" s="133"/>
      <c r="R133" s="134"/>
      <c r="S133" s="134"/>
      <c r="T133" s="159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5" customHeight="1" x14ac:dyDescent="0.25">
      <c r="A134" s="117" t="s">
        <v>275</v>
      </c>
      <c r="B134" s="90" t="s">
        <v>276</v>
      </c>
      <c r="C134" s="91"/>
      <c r="D134" s="91"/>
      <c r="E134" s="90"/>
      <c r="F134" s="26">
        <f t="shared" si="50"/>
        <v>0</v>
      </c>
      <c r="G134" s="119">
        <f>F134*'Appeal Budget'!$C$9</f>
        <v>0</v>
      </c>
      <c r="H134" s="120"/>
      <c r="I134" s="121"/>
      <c r="J134" s="122"/>
      <c r="K134" s="157"/>
      <c r="L134" s="192"/>
      <c r="M134" s="158"/>
      <c r="N134" s="158"/>
      <c r="O134" s="159"/>
      <c r="P134" s="160"/>
      <c r="Q134" s="133"/>
      <c r="R134" s="134"/>
      <c r="S134" s="134"/>
      <c r="T134" s="159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5" customHeight="1" thickBot="1" x14ac:dyDescent="0.35">
      <c r="A135" s="204"/>
      <c r="B135" s="205" t="s">
        <v>277</v>
      </c>
      <c r="C135" s="206"/>
      <c r="D135" s="207"/>
      <c r="E135" s="208"/>
      <c r="F135" s="209">
        <f t="shared" ref="F135:G135" si="51">F125+F128+F131</f>
        <v>0</v>
      </c>
      <c r="G135" s="209">
        <f t="shared" si="51"/>
        <v>0</v>
      </c>
      <c r="H135" s="210"/>
      <c r="I135" s="211"/>
      <c r="J135" s="212"/>
      <c r="K135" s="157"/>
      <c r="L135" s="192"/>
      <c r="M135" s="158"/>
      <c r="N135" s="158"/>
      <c r="O135" s="159"/>
      <c r="P135" s="160"/>
      <c r="Q135" s="133"/>
      <c r="R135" s="134"/>
      <c r="S135" s="134"/>
      <c r="T135" s="159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5" customHeight="1" thickBot="1" x14ac:dyDescent="0.35">
      <c r="A136" s="7"/>
      <c r="B136" s="232"/>
      <c r="C136" s="3"/>
      <c r="D136" s="5"/>
      <c r="E136" s="6"/>
      <c r="F136" s="233"/>
      <c r="G136" s="233"/>
      <c r="H136" s="234"/>
      <c r="I136" s="233"/>
      <c r="J136" s="235"/>
      <c r="K136" s="225"/>
      <c r="L136" s="226"/>
      <c r="M136" s="227"/>
      <c r="N136" s="227"/>
      <c r="O136" s="228"/>
      <c r="P136" s="229"/>
      <c r="Q136" s="133"/>
      <c r="R136" s="134"/>
      <c r="S136" s="134"/>
      <c r="T136" s="228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5" customHeight="1" thickBot="1" x14ac:dyDescent="0.35">
      <c r="A137" s="216">
        <v>6</v>
      </c>
      <c r="B137" s="217" t="s">
        <v>278</v>
      </c>
      <c r="C137" s="218"/>
      <c r="D137" s="219"/>
      <c r="E137" s="220"/>
      <c r="F137" s="221"/>
      <c r="G137" s="230"/>
      <c r="H137" s="201"/>
      <c r="I137" s="200"/>
      <c r="J137" s="202"/>
      <c r="K137" s="225"/>
      <c r="L137" s="226"/>
      <c r="M137" s="227"/>
      <c r="N137" s="227"/>
      <c r="O137" s="228"/>
      <c r="P137" s="229"/>
      <c r="Q137" s="133"/>
      <c r="R137" s="134"/>
      <c r="S137" s="134"/>
      <c r="T137" s="228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5" customHeight="1" x14ac:dyDescent="0.3">
      <c r="A138" s="117" t="s">
        <v>279</v>
      </c>
      <c r="B138" s="90" t="s">
        <v>280</v>
      </c>
      <c r="C138" s="91"/>
      <c r="D138" s="91"/>
      <c r="E138" s="90"/>
      <c r="F138" s="26">
        <f t="shared" ref="F138:F141" si="52">D138*E138</f>
        <v>0</v>
      </c>
      <c r="G138" s="119">
        <f>F138*'Appeal Budget'!$C$9</f>
        <v>0</v>
      </c>
      <c r="H138" s="120"/>
      <c r="I138" s="121"/>
      <c r="J138" s="122"/>
      <c r="K138" s="177"/>
      <c r="L138" s="178"/>
      <c r="M138" s="179"/>
      <c r="N138" s="179"/>
      <c r="O138" s="180"/>
      <c r="P138" s="181"/>
      <c r="Q138" s="133"/>
      <c r="R138" s="134"/>
      <c r="S138" s="134"/>
      <c r="T138" s="180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5" customHeight="1" x14ac:dyDescent="0.25">
      <c r="A139" s="117" t="s">
        <v>281</v>
      </c>
      <c r="B139" s="90" t="s">
        <v>282</v>
      </c>
      <c r="C139" s="91"/>
      <c r="D139" s="91"/>
      <c r="E139" s="90"/>
      <c r="F139" s="26">
        <f t="shared" si="52"/>
        <v>0</v>
      </c>
      <c r="G139" s="119">
        <f>F139*'Appeal Budget'!$C$9</f>
        <v>0</v>
      </c>
      <c r="H139" s="120"/>
      <c r="I139" s="121"/>
      <c r="J139" s="122"/>
      <c r="K139" s="157"/>
      <c r="L139" s="192"/>
      <c r="M139" s="158"/>
      <c r="N139" s="158"/>
      <c r="O139" s="159"/>
      <c r="P139" s="160"/>
      <c r="Q139" s="133"/>
      <c r="R139" s="134"/>
      <c r="S139" s="134"/>
      <c r="T139" s="159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5" customHeight="1" x14ac:dyDescent="0.25">
      <c r="A140" s="117" t="s">
        <v>283</v>
      </c>
      <c r="B140" s="90" t="s">
        <v>284</v>
      </c>
      <c r="C140" s="91"/>
      <c r="D140" s="91"/>
      <c r="E140" s="90"/>
      <c r="F140" s="26">
        <f t="shared" si="52"/>
        <v>0</v>
      </c>
      <c r="G140" s="119">
        <f>F140*'Appeal Budget'!$C$9</f>
        <v>0</v>
      </c>
      <c r="H140" s="120"/>
      <c r="I140" s="121"/>
      <c r="J140" s="122"/>
      <c r="K140" s="157"/>
      <c r="L140" s="192"/>
      <c r="M140" s="158"/>
      <c r="N140" s="158"/>
      <c r="O140" s="159"/>
      <c r="P140" s="160"/>
      <c r="Q140" s="133"/>
      <c r="R140" s="134"/>
      <c r="S140" s="134"/>
      <c r="T140" s="159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5" customHeight="1" x14ac:dyDescent="0.25">
      <c r="A141" s="117" t="s">
        <v>285</v>
      </c>
      <c r="B141" s="236" t="s">
        <v>286</v>
      </c>
      <c r="C141" s="91"/>
      <c r="D141" s="91"/>
      <c r="E141" s="90"/>
      <c r="F141" s="26">
        <f t="shared" si="52"/>
        <v>0</v>
      </c>
      <c r="G141" s="119">
        <f>F141*'Appeal Budget'!$C$9</f>
        <v>0</v>
      </c>
      <c r="H141" s="120"/>
      <c r="I141" s="121"/>
      <c r="J141" s="122"/>
      <c r="K141" s="157"/>
      <c r="L141" s="192"/>
      <c r="M141" s="158"/>
      <c r="N141" s="158"/>
      <c r="O141" s="159"/>
      <c r="P141" s="160"/>
      <c r="Q141" s="133"/>
      <c r="R141" s="134"/>
      <c r="S141" s="134"/>
      <c r="T141" s="159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5" customHeight="1" thickBot="1" x14ac:dyDescent="0.35">
      <c r="A142" s="204"/>
      <c r="B142" s="205" t="s">
        <v>287</v>
      </c>
      <c r="C142" s="206"/>
      <c r="D142" s="207"/>
      <c r="E142" s="208"/>
      <c r="F142" s="209">
        <f t="shared" ref="F142:G142" si="53">SUM(F138:F141)</f>
        <v>0</v>
      </c>
      <c r="G142" s="209">
        <f t="shared" si="53"/>
        <v>0</v>
      </c>
      <c r="H142" s="210"/>
      <c r="I142" s="211"/>
      <c r="J142" s="212"/>
      <c r="K142" s="157"/>
      <c r="L142" s="192"/>
      <c r="M142" s="158"/>
      <c r="N142" s="158"/>
      <c r="O142" s="159"/>
      <c r="P142" s="160"/>
      <c r="Q142" s="133"/>
      <c r="R142" s="134"/>
      <c r="S142" s="134"/>
      <c r="T142" s="159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5" customHeight="1" x14ac:dyDescent="0.3">
      <c r="A143" s="7"/>
      <c r="B143" s="213"/>
      <c r="C143" s="3"/>
      <c r="D143" s="5"/>
      <c r="E143" s="6"/>
      <c r="F143" s="6"/>
      <c r="G143" s="3"/>
      <c r="H143" s="214"/>
      <c r="I143" s="3"/>
      <c r="J143" s="215"/>
      <c r="K143" s="225"/>
      <c r="L143" s="226"/>
      <c r="M143" s="227"/>
      <c r="N143" s="227"/>
      <c r="O143" s="228"/>
      <c r="P143" s="229"/>
      <c r="Q143" s="133"/>
      <c r="R143" s="134"/>
      <c r="S143" s="134"/>
      <c r="T143" s="228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5" customHeight="1" thickBot="1" x14ac:dyDescent="0.35">
      <c r="A144" s="237"/>
      <c r="B144" s="238" t="s">
        <v>288</v>
      </c>
      <c r="C144" s="239"/>
      <c r="D144" s="240"/>
      <c r="E144" s="241"/>
      <c r="F144" s="242">
        <f t="shared" ref="F144:I144" si="54">F26+F101+F113+F122+F135+F142</f>
        <v>0</v>
      </c>
      <c r="G144" s="243">
        <f t="shared" si="54"/>
        <v>0</v>
      </c>
      <c r="H144" s="242">
        <f t="shared" si="54"/>
        <v>0</v>
      </c>
      <c r="I144" s="242">
        <f t="shared" si="54"/>
        <v>0</v>
      </c>
      <c r="J144" s="350"/>
      <c r="K144" s="225"/>
      <c r="L144" s="226"/>
      <c r="M144" s="227"/>
      <c r="N144" s="227"/>
      <c r="O144" s="228"/>
      <c r="P144" s="229"/>
      <c r="Q144" s="133"/>
      <c r="R144" s="134"/>
      <c r="S144" s="134"/>
      <c r="T144" s="228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5" customHeight="1" thickBot="1" x14ac:dyDescent="0.35">
      <c r="A145" s="7"/>
      <c r="B145" s="10"/>
      <c r="C145" s="3"/>
      <c r="D145" s="5"/>
      <c r="E145" s="6"/>
      <c r="F145" s="6"/>
      <c r="G145" s="3"/>
      <c r="H145" s="214"/>
      <c r="I145" s="3"/>
      <c r="J145" s="215"/>
      <c r="K145" s="225"/>
      <c r="L145" s="226"/>
      <c r="M145" s="227"/>
      <c r="N145" s="227"/>
      <c r="O145" s="228"/>
      <c r="P145" s="229"/>
      <c r="Q145" s="133"/>
      <c r="R145" s="134"/>
      <c r="S145" s="134"/>
      <c r="T145" s="228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5" customHeight="1" thickBot="1" x14ac:dyDescent="0.35">
      <c r="A146" s="244" t="s">
        <v>289</v>
      </c>
      <c r="B146" s="245"/>
      <c r="C146" s="245"/>
      <c r="D146" s="246"/>
      <c r="E146" s="247"/>
      <c r="F146" s="247"/>
      <c r="G146" s="245"/>
      <c r="H146" s="351"/>
      <c r="I146" s="352"/>
      <c r="J146" s="353"/>
      <c r="K146" s="157"/>
      <c r="L146" s="192"/>
      <c r="M146" s="158"/>
      <c r="N146" s="158"/>
      <c r="O146" s="159"/>
      <c r="P146" s="160"/>
      <c r="Q146" s="133"/>
      <c r="R146" s="134"/>
      <c r="S146" s="134"/>
      <c r="T146" s="159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5" customHeight="1" x14ac:dyDescent="0.25">
      <c r="A147" s="182"/>
      <c r="B147" s="183" t="s">
        <v>290</v>
      </c>
      <c r="C147" s="406"/>
      <c r="D147" s="407"/>
      <c r="E147" s="408"/>
      <c r="F147" s="107">
        <f t="shared" ref="F147:G147" si="55">SUM(F148:F151)</f>
        <v>0</v>
      </c>
      <c r="G147" s="108">
        <f t="shared" si="55"/>
        <v>0</v>
      </c>
      <c r="H147" s="184"/>
      <c r="I147" s="185"/>
      <c r="J147" s="186"/>
      <c r="K147" s="157"/>
      <c r="L147" s="192"/>
      <c r="M147" s="158"/>
      <c r="N147" s="158"/>
      <c r="O147" s="159"/>
      <c r="P147" s="160"/>
      <c r="Q147" s="133"/>
      <c r="R147" s="134"/>
      <c r="S147" s="134"/>
      <c r="T147" s="159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5" customHeight="1" x14ac:dyDescent="0.25">
      <c r="A148" s="117"/>
      <c r="B148" s="90" t="s">
        <v>291</v>
      </c>
      <c r="C148" s="91"/>
      <c r="D148" s="91"/>
      <c r="E148" s="90"/>
      <c r="F148" s="26">
        <f t="shared" ref="F148:F151" si="56">D148*E148</f>
        <v>0</v>
      </c>
      <c r="G148" s="119">
        <f>F148*'Appeal Budget'!$C$9</f>
        <v>0</v>
      </c>
      <c r="H148" s="120"/>
      <c r="I148" s="121"/>
      <c r="J148" s="122"/>
      <c r="K148" s="157"/>
      <c r="L148" s="192"/>
      <c r="M148" s="158"/>
      <c r="N148" s="158"/>
      <c r="O148" s="159"/>
      <c r="P148" s="160"/>
      <c r="Q148" s="133"/>
      <c r="R148" s="134"/>
      <c r="S148" s="134"/>
      <c r="T148" s="159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5" customHeight="1" x14ac:dyDescent="0.25">
      <c r="A149" s="117"/>
      <c r="B149" s="90" t="s">
        <v>292</v>
      </c>
      <c r="C149" s="91"/>
      <c r="D149" s="91"/>
      <c r="E149" s="90"/>
      <c r="F149" s="26">
        <f t="shared" si="56"/>
        <v>0</v>
      </c>
      <c r="G149" s="119">
        <f>F149*'Appeal Budget'!$C$9</f>
        <v>0</v>
      </c>
      <c r="H149" s="120"/>
      <c r="I149" s="121"/>
      <c r="J149" s="122"/>
      <c r="K149" s="157"/>
      <c r="L149" s="192"/>
      <c r="M149" s="158"/>
      <c r="N149" s="158"/>
      <c r="O149" s="159"/>
      <c r="P149" s="160"/>
      <c r="Q149" s="133"/>
      <c r="R149" s="134"/>
      <c r="S149" s="134"/>
      <c r="T149" s="159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15" customHeight="1" x14ac:dyDescent="0.25">
      <c r="A150" s="117"/>
      <c r="B150" s="236" t="s">
        <v>293</v>
      </c>
      <c r="C150" s="91"/>
      <c r="D150" s="91"/>
      <c r="E150" s="90"/>
      <c r="F150" s="26">
        <f t="shared" si="56"/>
        <v>0</v>
      </c>
      <c r="G150" s="119">
        <f>F150*'Appeal Budget'!$C$9</f>
        <v>0</v>
      </c>
      <c r="H150" s="120"/>
      <c r="I150" s="121"/>
      <c r="J150" s="122"/>
      <c r="K150" s="157"/>
      <c r="L150" s="192"/>
      <c r="M150" s="158"/>
      <c r="N150" s="158"/>
      <c r="O150" s="159"/>
      <c r="P150" s="160"/>
      <c r="Q150" s="133"/>
      <c r="R150" s="134"/>
      <c r="S150" s="134"/>
      <c r="T150" s="159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5" customHeight="1" x14ac:dyDescent="0.25">
      <c r="A151" s="117"/>
      <c r="B151" s="90" t="s">
        <v>294</v>
      </c>
      <c r="C151" s="91"/>
      <c r="D151" s="91"/>
      <c r="E151" s="90"/>
      <c r="F151" s="26">
        <f t="shared" si="56"/>
        <v>0</v>
      </c>
      <c r="G151" s="119">
        <f>F151*'Appeal Budget'!$C$9</f>
        <v>0</v>
      </c>
      <c r="H151" s="120"/>
      <c r="I151" s="121"/>
      <c r="J151" s="122"/>
      <c r="K151" s="157"/>
      <c r="L151" s="192"/>
      <c r="M151" s="158"/>
      <c r="N151" s="158"/>
      <c r="O151" s="159"/>
      <c r="P151" s="160"/>
      <c r="Q151" s="133"/>
      <c r="R151" s="134"/>
      <c r="S151" s="134"/>
      <c r="T151" s="159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15" customHeight="1" x14ac:dyDescent="0.25">
      <c r="A152" s="105"/>
      <c r="B152" s="106" t="s">
        <v>58</v>
      </c>
      <c r="C152" s="402"/>
      <c r="D152" s="403"/>
      <c r="E152" s="405"/>
      <c r="F152" s="107">
        <f t="shared" ref="F152:G152" si="57">SUM(F153:F156)</f>
        <v>0</v>
      </c>
      <c r="G152" s="108">
        <f t="shared" si="57"/>
        <v>0</v>
      </c>
      <c r="H152" s="184"/>
      <c r="I152" s="185"/>
      <c r="J152" s="186"/>
      <c r="K152" s="157"/>
      <c r="L152" s="192"/>
      <c r="M152" s="158"/>
      <c r="N152" s="158"/>
      <c r="O152" s="159"/>
      <c r="P152" s="160"/>
      <c r="Q152" s="133"/>
      <c r="R152" s="134"/>
      <c r="S152" s="134"/>
      <c r="T152" s="159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15" customHeight="1" x14ac:dyDescent="0.25">
      <c r="A153" s="117"/>
      <c r="B153" s="90" t="s">
        <v>295</v>
      </c>
      <c r="C153" s="91"/>
      <c r="D153" s="91"/>
      <c r="E153" s="90"/>
      <c r="F153" s="26">
        <f t="shared" ref="F153:F157" si="58">D153*E153</f>
        <v>0</v>
      </c>
      <c r="G153" s="119">
        <f>F153*'Appeal Budget'!$C$9</f>
        <v>0</v>
      </c>
      <c r="H153" s="120"/>
      <c r="I153" s="121"/>
      <c r="J153" s="122"/>
      <c r="K153" s="157"/>
      <c r="L153" s="192"/>
      <c r="M153" s="158"/>
      <c r="N153" s="158"/>
      <c r="O153" s="159"/>
      <c r="P153" s="160"/>
      <c r="Q153" s="133"/>
      <c r="R153" s="134"/>
      <c r="S153" s="134"/>
      <c r="T153" s="159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5" customHeight="1" x14ac:dyDescent="0.25">
      <c r="A154" s="117"/>
      <c r="B154" s="90" t="s">
        <v>296</v>
      </c>
      <c r="C154" s="91"/>
      <c r="D154" s="91"/>
      <c r="E154" s="90"/>
      <c r="F154" s="26">
        <f t="shared" si="58"/>
        <v>0</v>
      </c>
      <c r="G154" s="119">
        <f>F154*'Appeal Budget'!$C$9</f>
        <v>0</v>
      </c>
      <c r="H154" s="120"/>
      <c r="I154" s="121"/>
      <c r="J154" s="122"/>
      <c r="K154" s="157"/>
      <c r="L154" s="192"/>
      <c r="M154" s="158"/>
      <c r="N154" s="158"/>
      <c r="O154" s="159"/>
      <c r="P154" s="160"/>
      <c r="Q154" s="133"/>
      <c r="R154" s="134"/>
      <c r="S154" s="134"/>
      <c r="T154" s="159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5" customHeight="1" x14ac:dyDescent="0.25">
      <c r="A155" s="117"/>
      <c r="B155" s="90" t="s">
        <v>297</v>
      </c>
      <c r="C155" s="91"/>
      <c r="D155" s="91"/>
      <c r="E155" s="90"/>
      <c r="F155" s="26">
        <f t="shared" si="58"/>
        <v>0</v>
      </c>
      <c r="G155" s="119">
        <f>F155*'Appeal Budget'!$C$9</f>
        <v>0</v>
      </c>
      <c r="H155" s="120"/>
      <c r="I155" s="121"/>
      <c r="J155" s="122"/>
      <c r="K155" s="157"/>
      <c r="L155" s="192"/>
      <c r="M155" s="158"/>
      <c r="N155" s="158"/>
      <c r="O155" s="159"/>
      <c r="P155" s="160"/>
      <c r="Q155" s="133"/>
      <c r="R155" s="134"/>
      <c r="S155" s="134"/>
      <c r="T155" s="159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5" customHeight="1" x14ac:dyDescent="0.25">
      <c r="A156" s="117"/>
      <c r="B156" s="90" t="s">
        <v>298</v>
      </c>
      <c r="C156" s="91"/>
      <c r="D156" s="91"/>
      <c r="E156" s="90"/>
      <c r="F156" s="26">
        <f t="shared" si="58"/>
        <v>0</v>
      </c>
      <c r="G156" s="119">
        <f>F156*'Appeal Budget'!$C$9</f>
        <v>0</v>
      </c>
      <c r="H156" s="120"/>
      <c r="I156" s="121"/>
      <c r="J156" s="122"/>
      <c r="K156" s="157"/>
      <c r="L156" s="192"/>
      <c r="M156" s="158"/>
      <c r="N156" s="158"/>
      <c r="O156" s="159"/>
      <c r="P156" s="160"/>
      <c r="Q156" s="133"/>
      <c r="R156" s="134"/>
      <c r="S156" s="134"/>
      <c r="T156" s="159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5" customHeight="1" thickBot="1" x14ac:dyDescent="0.3">
      <c r="A157" s="117"/>
      <c r="B157" s="90" t="s">
        <v>299</v>
      </c>
      <c r="C157" s="91"/>
      <c r="D157" s="91"/>
      <c r="E157" s="90"/>
      <c r="F157" s="26">
        <f t="shared" si="58"/>
        <v>0</v>
      </c>
      <c r="G157" s="119">
        <f>F157*'Appeal Budget'!$C$9</f>
        <v>0</v>
      </c>
      <c r="H157" s="120"/>
      <c r="I157" s="121"/>
      <c r="J157" s="122"/>
      <c r="K157" s="157"/>
      <c r="L157" s="192"/>
      <c r="M157" s="158"/>
      <c r="N157" s="158"/>
      <c r="O157" s="159"/>
      <c r="P157" s="160"/>
      <c r="Q157" s="133"/>
      <c r="R157" s="134"/>
      <c r="S157" s="134"/>
      <c r="T157" s="159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5" customHeight="1" thickBot="1" x14ac:dyDescent="0.35">
      <c r="A158" s="244"/>
      <c r="B158" s="244" t="s">
        <v>300</v>
      </c>
      <c r="C158" s="244"/>
      <c r="D158" s="248"/>
      <c r="E158" s="249"/>
      <c r="F158" s="248">
        <f t="shared" ref="F158:I158" si="59">F147+F152</f>
        <v>0</v>
      </c>
      <c r="G158" s="335">
        <f t="shared" si="59"/>
        <v>0</v>
      </c>
      <c r="H158" s="354">
        <f t="shared" si="59"/>
        <v>0</v>
      </c>
      <c r="I158" s="355">
        <f t="shared" si="59"/>
        <v>0</v>
      </c>
      <c r="J158" s="353"/>
      <c r="K158" s="157"/>
      <c r="L158" s="192"/>
      <c r="M158" s="158"/>
      <c r="N158" s="158"/>
      <c r="O158" s="159"/>
      <c r="P158" s="160"/>
      <c r="Q158" s="133"/>
      <c r="R158" s="134"/>
      <c r="S158" s="134"/>
      <c r="T158" s="159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5" customHeight="1" x14ac:dyDescent="0.3">
      <c r="A159" s="232"/>
      <c r="B159" s="232"/>
      <c r="C159" s="3"/>
      <c r="D159" s="5"/>
      <c r="E159" s="6"/>
      <c r="F159" s="250" t="e">
        <f>F158/F161</f>
        <v>#DIV/0!</v>
      </c>
      <c r="G159" s="251" t="e">
        <f>(G158/G162)</f>
        <v>#DIV/0!</v>
      </c>
      <c r="H159" s="252"/>
      <c r="I159" s="253"/>
      <c r="J159" s="254"/>
      <c r="K159" s="157"/>
      <c r="L159" s="192"/>
      <c r="M159" s="158"/>
      <c r="N159" s="158"/>
      <c r="O159" s="203"/>
      <c r="P159" s="160"/>
      <c r="Q159" s="133"/>
      <c r="R159" s="134"/>
      <c r="S159" s="134"/>
      <c r="T159" s="20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3" x14ac:dyDescent="0.3">
      <c r="A160" s="7"/>
      <c r="B160" s="3"/>
      <c r="C160" s="3"/>
      <c r="D160" s="5"/>
      <c r="E160" s="6"/>
      <c r="F160" s="6"/>
      <c r="G160" s="3"/>
      <c r="H160" s="214"/>
      <c r="I160" s="3"/>
      <c r="J160" s="215"/>
      <c r="K160" s="225"/>
      <c r="L160" s="226"/>
      <c r="M160" s="227"/>
      <c r="N160" s="227"/>
      <c r="O160" s="255"/>
      <c r="P160" s="229"/>
      <c r="Q160" s="133"/>
      <c r="R160" s="134"/>
      <c r="S160" s="134"/>
      <c r="T160" s="255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0" customHeight="1" thickBot="1" x14ac:dyDescent="0.4">
      <c r="A161" s="256"/>
      <c r="B161" s="257" t="s">
        <v>301</v>
      </c>
      <c r="C161" s="258"/>
      <c r="D161" s="259"/>
      <c r="E161" s="260"/>
      <c r="F161" s="261">
        <f>F144+F158</f>
        <v>0</v>
      </c>
      <c r="G161" s="259">
        <f>G144+G158</f>
        <v>0</v>
      </c>
      <c r="H161" s="262"/>
      <c r="I161" s="263"/>
      <c r="J161" s="264"/>
      <c r="K161" s="265"/>
      <c r="L161" s="266"/>
      <c r="M161" s="267"/>
      <c r="N161" s="267"/>
      <c r="O161" s="268"/>
      <c r="P161" s="269"/>
      <c r="Q161" s="270"/>
      <c r="R161" s="271"/>
      <c r="S161" s="271"/>
      <c r="T161" s="268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13" x14ac:dyDescent="0.3">
      <c r="A162" s="7"/>
      <c r="B162" s="3"/>
      <c r="C162" s="3"/>
      <c r="D162" s="5"/>
      <c r="E162" s="6"/>
      <c r="F162" s="6"/>
      <c r="G162" s="3"/>
      <c r="H162" s="3"/>
      <c r="I162" s="3"/>
      <c r="J162" s="3"/>
      <c r="K162" s="14"/>
      <c r="L162" s="14"/>
      <c r="M162" s="14"/>
      <c r="N162" s="14"/>
      <c r="O162" s="233"/>
      <c r="P162" s="233"/>
      <c r="Q162" s="3"/>
      <c r="R162" s="3"/>
      <c r="S162" s="3"/>
      <c r="T162" s="23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3" x14ac:dyDescent="0.3">
      <c r="A163" s="7"/>
      <c r="B163" s="7" t="s">
        <v>302</v>
      </c>
      <c r="C163" s="3"/>
      <c r="D163" s="5"/>
      <c r="E163" s="6"/>
      <c r="F163" s="5">
        <f t="shared" ref="F163:G163" si="60">F161*0.03</f>
        <v>0</v>
      </c>
      <c r="G163" s="5">
        <f t="shared" si="60"/>
        <v>0</v>
      </c>
      <c r="H163" s="5"/>
      <c r="I163" s="5"/>
      <c r="J163" s="5"/>
      <c r="K163" s="5"/>
      <c r="L163" s="5"/>
      <c r="M163" s="5"/>
      <c r="N163" s="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3" x14ac:dyDescent="0.3">
      <c r="A164" s="7"/>
      <c r="B164" s="3"/>
      <c r="C164" s="3"/>
      <c r="D164" s="5"/>
      <c r="E164" s="6"/>
      <c r="F164" s="6"/>
      <c r="G164" s="3"/>
      <c r="H164" s="3"/>
      <c r="I164" s="3"/>
      <c r="J164" s="3"/>
      <c r="K164" s="5"/>
      <c r="L164" s="5"/>
      <c r="M164" s="5"/>
      <c r="N164" s="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20" customHeight="1" x14ac:dyDescent="0.35">
      <c r="A165" s="272" t="s">
        <v>303</v>
      </c>
      <c r="B165" s="273"/>
      <c r="C165" s="274"/>
      <c r="D165" s="275"/>
      <c r="E165" s="276"/>
      <c r="F165" s="277">
        <f t="shared" ref="F165:G165" si="61">F161+F163</f>
        <v>0</v>
      </c>
      <c r="G165" s="277">
        <f t="shared" si="61"/>
        <v>0</v>
      </c>
      <c r="H165" s="277"/>
      <c r="I165" s="277"/>
      <c r="J165" s="277"/>
      <c r="K165" s="278"/>
      <c r="L165" s="278"/>
      <c r="M165" s="278"/>
      <c r="N165" s="278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</row>
    <row r="166" spans="1:40" ht="12.75" customHeight="1" x14ac:dyDescent="0.3">
      <c r="A166" s="7"/>
      <c r="B166" s="3"/>
      <c r="C166" s="3"/>
      <c r="D166" s="5"/>
      <c r="E166" s="6"/>
      <c r="F166" s="6"/>
      <c r="G166" s="3"/>
      <c r="H166" s="3"/>
      <c r="I166" s="3"/>
      <c r="J166" s="3"/>
      <c r="K166" s="7"/>
      <c r="L166" s="7"/>
      <c r="M166" s="7"/>
      <c r="N166" s="7"/>
      <c r="O166" s="7"/>
      <c r="P166" s="7"/>
      <c r="Q166" s="3"/>
      <c r="R166" s="3"/>
      <c r="S166" s="3"/>
      <c r="T166" s="7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12.75" hidden="1" customHeight="1" x14ac:dyDescent="0.35">
      <c r="A167" s="280" t="s">
        <v>304</v>
      </c>
      <c r="B167" s="281"/>
      <c r="C167" s="281"/>
      <c r="D167" s="282"/>
      <c r="E167" s="283"/>
      <c r="F167" s="284">
        <f>SUM(F165-'Appeal Income'!D26)</f>
        <v>0</v>
      </c>
      <c r="G167" s="284">
        <f>SUM(G165-'Appeal Income'!E26)</f>
        <v>0</v>
      </c>
      <c r="H167" s="280"/>
      <c r="I167" s="280"/>
      <c r="J167" s="28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12.75" hidden="1" customHeight="1" x14ac:dyDescent="0.3">
      <c r="A168" s="7"/>
      <c r="B168" s="3"/>
      <c r="C168" s="3"/>
      <c r="D168" s="5"/>
      <c r="E168" s="6"/>
      <c r="F168" s="6"/>
      <c r="G168" s="3"/>
      <c r="H168" s="3"/>
      <c r="I168" s="3"/>
      <c r="J168" s="3"/>
      <c r="K168" s="7"/>
      <c r="L168" s="7"/>
      <c r="M168" s="7"/>
      <c r="N168" s="7"/>
      <c r="O168" s="7"/>
      <c r="P168" s="7"/>
      <c r="Q168" s="3"/>
      <c r="R168" s="3"/>
      <c r="S168" s="3"/>
      <c r="T168" s="7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12.75" hidden="1" customHeight="1" x14ac:dyDescent="0.3">
      <c r="A169" s="7"/>
      <c r="B169" s="3"/>
      <c r="C169" s="3"/>
      <c r="D169" s="5"/>
      <c r="E169" s="6"/>
      <c r="F169" s="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12.75" customHeight="1" x14ac:dyDescent="0.3">
      <c r="A170" s="7" t="s">
        <v>305</v>
      </c>
      <c r="B170" s="3"/>
      <c r="C170" s="3"/>
      <c r="D170" s="5"/>
      <c r="E170" s="6"/>
      <c r="F170" s="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12.75" customHeight="1" x14ac:dyDescent="0.3">
      <c r="A171" s="7"/>
      <c r="B171" s="3"/>
      <c r="C171" s="3"/>
      <c r="D171" s="5"/>
      <c r="E171" s="6"/>
      <c r="F171" s="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12.75" customHeight="1" x14ac:dyDescent="0.3">
      <c r="A172" s="7"/>
      <c r="B172" s="285" t="s">
        <v>306</v>
      </c>
      <c r="C172" s="3"/>
      <c r="D172" s="286" t="s">
        <v>307</v>
      </c>
      <c r="E172" s="6"/>
      <c r="F172" s="409" t="s">
        <v>308</v>
      </c>
      <c r="G172" s="410"/>
      <c r="H172" s="287"/>
      <c r="I172" s="287"/>
      <c r="J172" s="287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12.75" customHeight="1" x14ac:dyDescent="0.3">
      <c r="A173" s="7"/>
      <c r="B173" s="3"/>
      <c r="C173" s="3"/>
      <c r="D173" s="286"/>
      <c r="E173" s="6"/>
      <c r="F173" s="6"/>
      <c r="G173" s="3"/>
      <c r="H173" s="3"/>
      <c r="I173" s="3"/>
      <c r="J173" s="3"/>
      <c r="K173" s="287"/>
      <c r="L173" s="287"/>
      <c r="M173" s="287"/>
      <c r="N173" s="287"/>
      <c r="O173" s="287"/>
      <c r="P173" s="287"/>
      <c r="Q173" s="3"/>
      <c r="R173" s="3"/>
      <c r="S173" s="3"/>
      <c r="T173" s="287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2.75" customHeight="1" x14ac:dyDescent="0.3">
      <c r="A174" s="7"/>
      <c r="B174" s="3"/>
      <c r="C174" s="3"/>
      <c r="D174" s="5"/>
      <c r="E174" s="6"/>
      <c r="F174" s="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2.75" customHeight="1" x14ac:dyDescent="0.3">
      <c r="A175" s="7"/>
      <c r="B175" s="3"/>
      <c r="C175" s="3"/>
      <c r="D175" s="5"/>
      <c r="E175" s="6"/>
      <c r="F175" s="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2.75" customHeight="1" x14ac:dyDescent="0.3">
      <c r="A176" s="7"/>
      <c r="B176" s="3"/>
      <c r="C176" s="3"/>
      <c r="D176" s="5"/>
      <c r="E176" s="6"/>
      <c r="F176" s="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12.75" customHeight="1" x14ac:dyDescent="0.3">
      <c r="A177" s="7"/>
      <c r="B177" s="3"/>
      <c r="C177" s="3"/>
      <c r="D177" s="5"/>
      <c r="E177" s="6"/>
      <c r="F177" s="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12.75" customHeight="1" x14ac:dyDescent="0.3">
      <c r="A178" s="7"/>
      <c r="B178" s="3"/>
      <c r="C178" s="3"/>
      <c r="D178" s="5"/>
      <c r="E178" s="6"/>
      <c r="F178" s="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12.75" customHeight="1" x14ac:dyDescent="0.3">
      <c r="A179" s="7"/>
      <c r="B179" s="3"/>
      <c r="C179" s="3"/>
      <c r="D179" s="5"/>
      <c r="E179" s="6"/>
      <c r="F179" s="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12.75" customHeight="1" x14ac:dyDescent="0.3">
      <c r="A180" s="7"/>
      <c r="B180" s="3"/>
      <c r="C180" s="3"/>
      <c r="D180" s="5"/>
      <c r="E180" s="6"/>
      <c r="F180" s="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12.75" customHeight="1" x14ac:dyDescent="0.3">
      <c r="A181" s="7"/>
      <c r="B181" s="3"/>
      <c r="C181" s="3"/>
      <c r="D181" s="5"/>
      <c r="E181" s="6"/>
      <c r="F181" s="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12.75" customHeight="1" x14ac:dyDescent="0.3">
      <c r="A182" s="7"/>
      <c r="B182" s="3"/>
      <c r="C182" s="3"/>
      <c r="D182" s="5"/>
      <c r="E182" s="6"/>
      <c r="F182" s="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12.75" customHeight="1" x14ac:dyDescent="0.3">
      <c r="A183" s="7"/>
      <c r="B183" s="3"/>
      <c r="C183" s="3"/>
      <c r="D183" s="5"/>
      <c r="E183" s="6"/>
      <c r="F183" s="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12.75" customHeight="1" x14ac:dyDescent="0.3">
      <c r="A184" s="7"/>
      <c r="B184" s="3"/>
      <c r="C184" s="3"/>
      <c r="D184" s="5"/>
      <c r="E184" s="6"/>
      <c r="F184" s="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12.75" customHeight="1" x14ac:dyDescent="0.3">
      <c r="A185" s="7"/>
      <c r="B185" s="3"/>
      <c r="C185" s="3"/>
      <c r="D185" s="5"/>
      <c r="E185" s="6"/>
      <c r="F185" s="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12.75" customHeight="1" x14ac:dyDescent="0.3">
      <c r="A186" s="7"/>
      <c r="B186" s="3"/>
      <c r="C186" s="3"/>
      <c r="D186" s="5"/>
      <c r="E186" s="6"/>
      <c r="F186" s="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12.75" customHeight="1" x14ac:dyDescent="0.3">
      <c r="A187" s="7"/>
      <c r="B187" s="3"/>
      <c r="C187" s="3"/>
      <c r="D187" s="5"/>
      <c r="E187" s="6"/>
      <c r="F187" s="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12.75" customHeight="1" x14ac:dyDescent="0.3">
      <c r="A188" s="7"/>
      <c r="B188" s="3"/>
      <c r="C188" s="3"/>
      <c r="D188" s="5"/>
      <c r="E188" s="6"/>
      <c r="F188" s="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12.75" customHeight="1" x14ac:dyDescent="0.3">
      <c r="A189" s="7"/>
      <c r="B189" s="3"/>
      <c r="C189" s="3"/>
      <c r="D189" s="5"/>
      <c r="E189" s="6"/>
      <c r="F189" s="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2.75" customHeight="1" x14ac:dyDescent="0.3">
      <c r="A190" s="7"/>
      <c r="B190" s="3"/>
      <c r="C190" s="3"/>
      <c r="D190" s="5"/>
      <c r="E190" s="6"/>
      <c r="F190" s="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2.75" customHeight="1" x14ac:dyDescent="0.3">
      <c r="A191" s="7"/>
      <c r="B191" s="3"/>
      <c r="C191" s="3"/>
      <c r="D191" s="5"/>
      <c r="E191" s="6"/>
      <c r="F191" s="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2.75" customHeight="1" x14ac:dyDescent="0.3">
      <c r="A192" s="7"/>
      <c r="B192" s="3"/>
      <c r="C192" s="3"/>
      <c r="D192" s="5"/>
      <c r="E192" s="6"/>
      <c r="F192" s="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2.75" customHeight="1" x14ac:dyDescent="0.3">
      <c r="A193" s="7"/>
      <c r="B193" s="3"/>
      <c r="C193" s="3"/>
      <c r="D193" s="5"/>
      <c r="E193" s="6"/>
      <c r="F193" s="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2.75" customHeight="1" x14ac:dyDescent="0.3">
      <c r="A194" s="7"/>
      <c r="B194" s="3"/>
      <c r="C194" s="3"/>
      <c r="D194" s="5"/>
      <c r="E194" s="6"/>
      <c r="F194" s="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2.75" customHeight="1" x14ac:dyDescent="0.3">
      <c r="A195" s="7"/>
      <c r="B195" s="3"/>
      <c r="C195" s="3"/>
      <c r="D195" s="5"/>
      <c r="E195" s="6"/>
      <c r="F195" s="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2.75" customHeight="1" x14ac:dyDescent="0.3">
      <c r="A196" s="7"/>
      <c r="B196" s="3"/>
      <c r="C196" s="3"/>
      <c r="D196" s="5"/>
      <c r="E196" s="6"/>
      <c r="F196" s="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2.75" customHeight="1" x14ac:dyDescent="0.3">
      <c r="A197" s="7"/>
      <c r="B197" s="3"/>
      <c r="C197" s="3"/>
      <c r="D197" s="5"/>
      <c r="E197" s="6"/>
      <c r="F197" s="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2.75" customHeight="1" x14ac:dyDescent="0.3">
      <c r="A198" s="7"/>
      <c r="B198" s="3"/>
      <c r="C198" s="3"/>
      <c r="D198" s="5"/>
      <c r="E198" s="6"/>
      <c r="F198" s="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2.75" customHeight="1" x14ac:dyDescent="0.3">
      <c r="A199" s="7"/>
      <c r="B199" s="3"/>
      <c r="C199" s="3"/>
      <c r="D199" s="5"/>
      <c r="E199" s="6"/>
      <c r="F199" s="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12.75" customHeight="1" x14ac:dyDescent="0.3">
      <c r="A200" s="7"/>
      <c r="B200" s="3"/>
      <c r="C200" s="3"/>
      <c r="D200" s="5"/>
      <c r="E200" s="6"/>
      <c r="F200" s="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2.75" customHeight="1" x14ac:dyDescent="0.3">
      <c r="A201" s="7"/>
      <c r="B201" s="3"/>
      <c r="C201" s="3"/>
      <c r="D201" s="5"/>
      <c r="E201" s="6"/>
      <c r="F201" s="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2.75" customHeight="1" x14ac:dyDescent="0.3">
      <c r="A202" s="7"/>
      <c r="B202" s="3"/>
      <c r="C202" s="3"/>
      <c r="D202" s="5"/>
      <c r="E202" s="6"/>
      <c r="F202" s="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2.75" customHeight="1" x14ac:dyDescent="0.3">
      <c r="A203" s="7"/>
      <c r="B203" s="3"/>
      <c r="C203" s="3"/>
      <c r="D203" s="5"/>
      <c r="E203" s="6"/>
      <c r="F203" s="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2.75" customHeight="1" x14ac:dyDescent="0.3">
      <c r="A204" s="7"/>
      <c r="B204" s="3"/>
      <c r="C204" s="3"/>
      <c r="D204" s="5"/>
      <c r="E204" s="6"/>
      <c r="F204" s="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2.75" customHeight="1" x14ac:dyDescent="0.3">
      <c r="A205" s="7"/>
      <c r="B205" s="3"/>
      <c r="C205" s="3"/>
      <c r="D205" s="5"/>
      <c r="E205" s="6"/>
      <c r="F205" s="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12.75" customHeight="1" x14ac:dyDescent="0.3">
      <c r="A206" s="7"/>
      <c r="B206" s="3"/>
      <c r="C206" s="3"/>
      <c r="D206" s="5"/>
      <c r="E206" s="6"/>
      <c r="F206" s="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12.75" customHeight="1" x14ac:dyDescent="0.3">
      <c r="A207" s="7"/>
      <c r="B207" s="3"/>
      <c r="C207" s="3"/>
      <c r="D207" s="5"/>
      <c r="E207" s="6"/>
      <c r="F207" s="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12.75" customHeight="1" x14ac:dyDescent="0.3">
      <c r="A208" s="7"/>
      <c r="B208" s="3"/>
      <c r="C208" s="3"/>
      <c r="D208" s="5"/>
      <c r="E208" s="6"/>
      <c r="F208" s="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12.75" customHeight="1" x14ac:dyDescent="0.3">
      <c r="A209" s="7"/>
      <c r="B209" s="3"/>
      <c r="C209" s="3"/>
      <c r="D209" s="5"/>
      <c r="E209" s="6"/>
      <c r="F209" s="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12.75" customHeight="1" x14ac:dyDescent="0.3">
      <c r="A210" s="7"/>
      <c r="B210" s="3"/>
      <c r="C210" s="3"/>
      <c r="D210" s="5"/>
      <c r="E210" s="6"/>
      <c r="F210" s="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12.75" customHeight="1" x14ac:dyDescent="0.3">
      <c r="A211" s="7"/>
      <c r="B211" s="3"/>
      <c r="C211" s="3"/>
      <c r="D211" s="5"/>
      <c r="E211" s="6"/>
      <c r="F211" s="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12.75" customHeight="1" x14ac:dyDescent="0.3">
      <c r="A212" s="7"/>
      <c r="B212" s="3"/>
      <c r="C212" s="3"/>
      <c r="D212" s="5"/>
      <c r="E212" s="6"/>
      <c r="F212" s="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12.75" customHeight="1" x14ac:dyDescent="0.3">
      <c r="A213" s="7"/>
      <c r="B213" s="3"/>
      <c r="C213" s="3"/>
      <c r="D213" s="5"/>
      <c r="E213" s="6"/>
      <c r="F213" s="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12.75" customHeight="1" x14ac:dyDescent="0.3">
      <c r="A214" s="7"/>
      <c r="B214" s="3"/>
      <c r="C214" s="3"/>
      <c r="D214" s="5"/>
      <c r="E214" s="6"/>
      <c r="F214" s="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12.75" customHeight="1" x14ac:dyDescent="0.3">
      <c r="A215" s="7"/>
      <c r="B215" s="3"/>
      <c r="C215" s="3"/>
      <c r="D215" s="5"/>
      <c r="E215" s="6"/>
      <c r="F215" s="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2.75" customHeight="1" x14ac:dyDescent="0.3">
      <c r="A216" s="7"/>
      <c r="B216" s="3"/>
      <c r="C216" s="3"/>
      <c r="D216" s="5"/>
      <c r="E216" s="6"/>
      <c r="F216" s="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12.75" customHeight="1" x14ac:dyDescent="0.3">
      <c r="A217" s="7"/>
      <c r="B217" s="3"/>
      <c r="C217" s="3"/>
      <c r="D217" s="5"/>
      <c r="E217" s="6"/>
      <c r="F217" s="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12.75" customHeight="1" x14ac:dyDescent="0.3">
      <c r="A218" s="7"/>
      <c r="B218" s="3"/>
      <c r="C218" s="3"/>
      <c r="D218" s="5"/>
      <c r="E218" s="6"/>
      <c r="F218" s="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12.75" customHeight="1" x14ac:dyDescent="0.3">
      <c r="A219" s="7"/>
      <c r="B219" s="3"/>
      <c r="C219" s="3"/>
      <c r="D219" s="5"/>
      <c r="E219" s="6"/>
      <c r="F219" s="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12.75" customHeight="1" x14ac:dyDescent="0.3">
      <c r="A220" s="7"/>
      <c r="B220" s="3"/>
      <c r="C220" s="3"/>
      <c r="D220" s="5"/>
      <c r="E220" s="6"/>
      <c r="F220" s="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12.75" customHeight="1" x14ac:dyDescent="0.3">
      <c r="A221" s="7"/>
      <c r="B221" s="3"/>
      <c r="C221" s="3"/>
      <c r="D221" s="5"/>
      <c r="E221" s="6"/>
      <c r="F221" s="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12.75" customHeight="1" x14ac:dyDescent="0.3">
      <c r="A222" s="7"/>
      <c r="B222" s="3"/>
      <c r="C222" s="3"/>
      <c r="D222" s="5"/>
      <c r="E222" s="6"/>
      <c r="F222" s="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t="12.75" customHeight="1" x14ac:dyDescent="0.3">
      <c r="A223" s="7"/>
      <c r="B223" s="3"/>
      <c r="C223" s="3"/>
      <c r="D223" s="5"/>
      <c r="E223" s="6"/>
      <c r="F223" s="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12.75" customHeight="1" x14ac:dyDescent="0.3">
      <c r="A224" s="7"/>
      <c r="B224" s="3"/>
      <c r="C224" s="3"/>
      <c r="D224" s="5"/>
      <c r="E224" s="6"/>
      <c r="F224" s="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12.75" customHeight="1" x14ac:dyDescent="0.3">
      <c r="A225" s="7"/>
      <c r="B225" s="3"/>
      <c r="C225" s="3"/>
      <c r="D225" s="5"/>
      <c r="E225" s="6"/>
      <c r="F225" s="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12.75" customHeight="1" x14ac:dyDescent="0.3">
      <c r="A226" s="7"/>
      <c r="B226" s="3"/>
      <c r="C226" s="3"/>
      <c r="D226" s="5"/>
      <c r="E226" s="6"/>
      <c r="F226" s="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12.75" customHeight="1" x14ac:dyDescent="0.3">
      <c r="A227" s="7"/>
      <c r="B227" s="3"/>
      <c r="C227" s="3"/>
      <c r="D227" s="5"/>
      <c r="E227" s="6"/>
      <c r="F227" s="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t="12.75" customHeight="1" x14ac:dyDescent="0.3">
      <c r="A228" s="7"/>
      <c r="B228" s="3"/>
      <c r="C228" s="3"/>
      <c r="D228" s="5"/>
      <c r="E228" s="6"/>
      <c r="F228" s="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2.75" customHeight="1" x14ac:dyDescent="0.3">
      <c r="A229" s="7"/>
      <c r="B229" s="3"/>
      <c r="C229" s="3"/>
      <c r="D229" s="5"/>
      <c r="E229" s="6"/>
      <c r="F229" s="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2.75" customHeight="1" x14ac:dyDescent="0.3">
      <c r="A230" s="7"/>
      <c r="B230" s="3"/>
      <c r="C230" s="3"/>
      <c r="D230" s="5"/>
      <c r="E230" s="6"/>
      <c r="F230" s="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2.75" customHeight="1" x14ac:dyDescent="0.3">
      <c r="A231" s="7"/>
      <c r="B231" s="3"/>
      <c r="C231" s="3"/>
      <c r="D231" s="5"/>
      <c r="E231" s="6"/>
      <c r="F231" s="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2.75" customHeight="1" x14ac:dyDescent="0.3">
      <c r="A232" s="7"/>
      <c r="B232" s="3"/>
      <c r="C232" s="3"/>
      <c r="D232" s="5"/>
      <c r="E232" s="6"/>
      <c r="F232" s="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2.75" customHeight="1" x14ac:dyDescent="0.3">
      <c r="A233" s="7"/>
      <c r="B233" s="3"/>
      <c r="C233" s="3"/>
      <c r="D233" s="5"/>
      <c r="E233" s="6"/>
      <c r="F233" s="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2.75" customHeight="1" x14ac:dyDescent="0.3">
      <c r="A234" s="7"/>
      <c r="B234" s="3"/>
      <c r="C234" s="3"/>
      <c r="D234" s="5"/>
      <c r="E234" s="6"/>
      <c r="F234" s="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2.75" customHeight="1" x14ac:dyDescent="0.3">
      <c r="A235" s="7"/>
      <c r="B235" s="3"/>
      <c r="C235" s="3"/>
      <c r="D235" s="5"/>
      <c r="E235" s="6"/>
      <c r="F235" s="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2.75" customHeight="1" x14ac:dyDescent="0.3">
      <c r="A236" s="7"/>
      <c r="B236" s="3"/>
      <c r="C236" s="3"/>
      <c r="D236" s="5"/>
      <c r="E236" s="6"/>
      <c r="F236" s="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2.75" customHeight="1" x14ac:dyDescent="0.3">
      <c r="A237" s="7"/>
      <c r="B237" s="3"/>
      <c r="C237" s="3"/>
      <c r="D237" s="5"/>
      <c r="E237" s="6"/>
      <c r="F237" s="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2.75" customHeight="1" x14ac:dyDescent="0.3">
      <c r="A238" s="7"/>
      <c r="B238" s="3"/>
      <c r="C238" s="3"/>
      <c r="D238" s="5"/>
      <c r="E238" s="6"/>
      <c r="F238" s="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2.75" customHeight="1" x14ac:dyDescent="0.3">
      <c r="A239" s="7"/>
      <c r="B239" s="3"/>
      <c r="C239" s="3"/>
      <c r="D239" s="5"/>
      <c r="E239" s="6"/>
      <c r="F239" s="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t="12.75" customHeight="1" x14ac:dyDescent="0.3">
      <c r="A240" s="7"/>
      <c r="B240" s="3"/>
      <c r="C240" s="3"/>
      <c r="D240" s="5"/>
      <c r="E240" s="6"/>
      <c r="F240" s="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2.75" customHeight="1" x14ac:dyDescent="0.3">
      <c r="A241" s="7"/>
      <c r="B241" s="3"/>
      <c r="C241" s="3"/>
      <c r="D241" s="5"/>
      <c r="E241" s="6"/>
      <c r="F241" s="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t="12.75" customHeight="1" x14ac:dyDescent="0.3">
      <c r="A242" s="7"/>
      <c r="B242" s="3"/>
      <c r="C242" s="3"/>
      <c r="D242" s="5"/>
      <c r="E242" s="6"/>
      <c r="F242" s="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2.75" customHeight="1" x14ac:dyDescent="0.3">
      <c r="A243" s="7"/>
      <c r="B243" s="3"/>
      <c r="C243" s="3"/>
      <c r="D243" s="5"/>
      <c r="E243" s="6"/>
      <c r="F243" s="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2.75" customHeight="1" x14ac:dyDescent="0.3">
      <c r="A244" s="7"/>
      <c r="B244" s="3"/>
      <c r="C244" s="3"/>
      <c r="D244" s="5"/>
      <c r="E244" s="6"/>
      <c r="F244" s="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2.75" customHeight="1" x14ac:dyDescent="0.3">
      <c r="A245" s="7"/>
      <c r="B245" s="3"/>
      <c r="C245" s="3"/>
      <c r="D245" s="5"/>
      <c r="E245" s="6"/>
      <c r="F245" s="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2.75" customHeight="1" x14ac:dyDescent="0.3">
      <c r="A246" s="7"/>
      <c r="B246" s="3"/>
      <c r="C246" s="3"/>
      <c r="D246" s="5"/>
      <c r="E246" s="6"/>
      <c r="F246" s="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2.75" customHeight="1" x14ac:dyDescent="0.3">
      <c r="A247" s="7"/>
      <c r="B247" s="3"/>
      <c r="C247" s="3"/>
      <c r="D247" s="5"/>
      <c r="E247" s="6"/>
      <c r="F247" s="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2.75" customHeight="1" x14ac:dyDescent="0.3">
      <c r="A248" s="7"/>
      <c r="B248" s="3"/>
      <c r="C248" s="3"/>
      <c r="D248" s="5"/>
      <c r="E248" s="6"/>
      <c r="F248" s="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2.75" customHeight="1" x14ac:dyDescent="0.3">
      <c r="A249" s="7"/>
      <c r="B249" s="3"/>
      <c r="C249" s="3"/>
      <c r="D249" s="5"/>
      <c r="E249" s="6"/>
      <c r="F249" s="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2.75" customHeight="1" x14ac:dyDescent="0.3">
      <c r="A250" s="7"/>
      <c r="B250" s="3"/>
      <c r="C250" s="3"/>
      <c r="D250" s="5"/>
      <c r="E250" s="6"/>
      <c r="F250" s="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2.75" customHeight="1" x14ac:dyDescent="0.3">
      <c r="A251" s="7"/>
      <c r="B251" s="3"/>
      <c r="C251" s="3"/>
      <c r="D251" s="5"/>
      <c r="E251" s="6"/>
      <c r="F251" s="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2.75" customHeight="1" x14ac:dyDescent="0.3">
      <c r="A252" s="7"/>
      <c r="B252" s="3"/>
      <c r="C252" s="3"/>
      <c r="D252" s="5"/>
      <c r="E252" s="6"/>
      <c r="F252" s="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2.75" customHeight="1" x14ac:dyDescent="0.3">
      <c r="A253" s="7"/>
      <c r="B253" s="3"/>
      <c r="C253" s="3"/>
      <c r="D253" s="5"/>
      <c r="E253" s="6"/>
      <c r="F253" s="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2.75" customHeight="1" x14ac:dyDescent="0.3">
      <c r="A254" s="7"/>
      <c r="B254" s="3"/>
      <c r="C254" s="3"/>
      <c r="D254" s="5"/>
      <c r="E254" s="6"/>
      <c r="F254" s="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2.75" customHeight="1" x14ac:dyDescent="0.3">
      <c r="A255" s="7"/>
      <c r="B255" s="3"/>
      <c r="C255" s="3"/>
      <c r="D255" s="5"/>
      <c r="E255" s="6"/>
      <c r="F255" s="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2.75" customHeight="1" x14ac:dyDescent="0.3">
      <c r="A256" s="7"/>
      <c r="B256" s="3"/>
      <c r="C256" s="3"/>
      <c r="D256" s="5"/>
      <c r="E256" s="6"/>
      <c r="F256" s="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2.75" customHeight="1" x14ac:dyDescent="0.3">
      <c r="A257" s="7"/>
      <c r="B257" s="3"/>
      <c r="C257" s="3"/>
      <c r="D257" s="5"/>
      <c r="E257" s="6"/>
      <c r="F257" s="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2.75" customHeight="1" x14ac:dyDescent="0.3">
      <c r="A258" s="7"/>
      <c r="B258" s="3"/>
      <c r="C258" s="3"/>
      <c r="D258" s="5"/>
      <c r="E258" s="6"/>
      <c r="F258" s="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2.75" customHeight="1" x14ac:dyDescent="0.3">
      <c r="A259" s="7"/>
      <c r="B259" s="3"/>
      <c r="C259" s="3"/>
      <c r="D259" s="5"/>
      <c r="E259" s="6"/>
      <c r="F259" s="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2.75" customHeight="1" x14ac:dyDescent="0.3">
      <c r="A260" s="7"/>
      <c r="B260" s="3"/>
      <c r="C260" s="3"/>
      <c r="D260" s="5"/>
      <c r="E260" s="6"/>
      <c r="F260" s="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2.75" customHeight="1" x14ac:dyDescent="0.3">
      <c r="A261" s="7"/>
      <c r="B261" s="3"/>
      <c r="C261" s="3"/>
      <c r="D261" s="5"/>
      <c r="E261" s="6"/>
      <c r="F261" s="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2.75" customHeight="1" x14ac:dyDescent="0.3">
      <c r="A262" s="7"/>
      <c r="B262" s="3"/>
      <c r="C262" s="3"/>
      <c r="D262" s="5"/>
      <c r="E262" s="6"/>
      <c r="F262" s="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2.75" customHeight="1" x14ac:dyDescent="0.3">
      <c r="A263" s="7"/>
      <c r="B263" s="3"/>
      <c r="C263" s="3"/>
      <c r="D263" s="5"/>
      <c r="E263" s="6"/>
      <c r="F263" s="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2.75" customHeight="1" x14ac:dyDescent="0.3">
      <c r="A264" s="7"/>
      <c r="B264" s="3"/>
      <c r="C264" s="3"/>
      <c r="D264" s="5"/>
      <c r="E264" s="6"/>
      <c r="F264" s="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2.75" customHeight="1" x14ac:dyDescent="0.3">
      <c r="A265" s="7"/>
      <c r="B265" s="3"/>
      <c r="C265" s="3"/>
      <c r="D265" s="5"/>
      <c r="E265" s="6"/>
      <c r="F265" s="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2.75" customHeight="1" x14ac:dyDescent="0.3">
      <c r="A266" s="7"/>
      <c r="B266" s="3"/>
      <c r="C266" s="3"/>
      <c r="D266" s="5"/>
      <c r="E266" s="6"/>
      <c r="F266" s="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2.75" customHeight="1" x14ac:dyDescent="0.3">
      <c r="A267" s="7"/>
      <c r="B267" s="3"/>
      <c r="C267" s="3"/>
      <c r="D267" s="5"/>
      <c r="E267" s="6"/>
      <c r="F267" s="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2.75" customHeight="1" x14ac:dyDescent="0.3">
      <c r="A268" s="7"/>
      <c r="B268" s="3"/>
      <c r="C268" s="3"/>
      <c r="D268" s="5"/>
      <c r="E268" s="6"/>
      <c r="F268" s="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2.75" customHeight="1" x14ac:dyDescent="0.3">
      <c r="A269" s="7"/>
      <c r="B269" s="3"/>
      <c r="C269" s="3"/>
      <c r="D269" s="5"/>
      <c r="E269" s="6"/>
      <c r="F269" s="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2.75" customHeight="1" x14ac:dyDescent="0.3">
      <c r="A270" s="7"/>
      <c r="B270" s="3"/>
      <c r="C270" s="3"/>
      <c r="D270" s="5"/>
      <c r="E270" s="6"/>
      <c r="F270" s="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2.75" customHeight="1" x14ac:dyDescent="0.3">
      <c r="A271" s="7"/>
      <c r="B271" s="3"/>
      <c r="C271" s="3"/>
      <c r="D271" s="5"/>
      <c r="E271" s="6"/>
      <c r="F271" s="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2.75" customHeight="1" x14ac:dyDescent="0.3">
      <c r="A272" s="7"/>
      <c r="B272" s="3"/>
      <c r="C272" s="3"/>
      <c r="D272" s="5"/>
      <c r="E272" s="6"/>
      <c r="F272" s="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2.75" customHeight="1" x14ac:dyDescent="0.3">
      <c r="A273" s="7"/>
      <c r="B273" s="3"/>
      <c r="C273" s="3"/>
      <c r="D273" s="5"/>
      <c r="E273" s="6"/>
      <c r="F273" s="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2.75" customHeight="1" x14ac:dyDescent="0.3">
      <c r="A274" s="7"/>
      <c r="B274" s="3"/>
      <c r="C274" s="3"/>
      <c r="D274" s="5"/>
      <c r="E274" s="6"/>
      <c r="F274" s="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2.75" customHeight="1" x14ac:dyDescent="0.3">
      <c r="A275" s="7"/>
      <c r="B275" s="3"/>
      <c r="C275" s="3"/>
      <c r="D275" s="5"/>
      <c r="E275" s="6"/>
      <c r="F275" s="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2.75" customHeight="1" x14ac:dyDescent="0.3">
      <c r="A276" s="7"/>
      <c r="B276" s="3"/>
      <c r="C276" s="3"/>
      <c r="D276" s="5"/>
      <c r="E276" s="6"/>
      <c r="F276" s="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2.75" customHeight="1" x14ac:dyDescent="0.3">
      <c r="A277" s="7"/>
      <c r="B277" s="3"/>
      <c r="C277" s="3"/>
      <c r="D277" s="5"/>
      <c r="E277" s="6"/>
      <c r="F277" s="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2.75" customHeight="1" x14ac:dyDescent="0.3">
      <c r="A278" s="7"/>
      <c r="B278" s="3"/>
      <c r="C278" s="3"/>
      <c r="D278" s="5"/>
      <c r="E278" s="6"/>
      <c r="F278" s="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2.75" customHeight="1" x14ac:dyDescent="0.3">
      <c r="A279" s="7"/>
      <c r="B279" s="3"/>
      <c r="C279" s="3"/>
      <c r="D279" s="5"/>
      <c r="E279" s="6"/>
      <c r="F279" s="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2.75" customHeight="1" x14ac:dyDescent="0.3">
      <c r="A280" s="7"/>
      <c r="B280" s="3"/>
      <c r="C280" s="3"/>
      <c r="D280" s="5"/>
      <c r="E280" s="6"/>
      <c r="F280" s="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2.75" customHeight="1" x14ac:dyDescent="0.3">
      <c r="A281" s="7"/>
      <c r="B281" s="3"/>
      <c r="C281" s="3"/>
      <c r="D281" s="5"/>
      <c r="E281" s="6"/>
      <c r="F281" s="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2.75" customHeight="1" x14ac:dyDescent="0.3">
      <c r="A282" s="7"/>
      <c r="B282" s="3"/>
      <c r="C282" s="3"/>
      <c r="D282" s="5"/>
      <c r="E282" s="6"/>
      <c r="F282" s="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2.75" customHeight="1" x14ac:dyDescent="0.3">
      <c r="A283" s="7"/>
      <c r="B283" s="3"/>
      <c r="C283" s="3"/>
      <c r="D283" s="5"/>
      <c r="E283" s="6"/>
      <c r="F283" s="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2.75" customHeight="1" x14ac:dyDescent="0.3">
      <c r="A284" s="7"/>
      <c r="B284" s="3"/>
      <c r="C284" s="3"/>
      <c r="D284" s="5"/>
      <c r="E284" s="6"/>
      <c r="F284" s="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2.75" customHeight="1" x14ac:dyDescent="0.3">
      <c r="A285" s="7"/>
      <c r="B285" s="3"/>
      <c r="C285" s="3"/>
      <c r="D285" s="5"/>
      <c r="E285" s="6"/>
      <c r="F285" s="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2.75" customHeight="1" x14ac:dyDescent="0.3">
      <c r="A286" s="7"/>
      <c r="B286" s="3"/>
      <c r="C286" s="3"/>
      <c r="D286" s="5"/>
      <c r="E286" s="6"/>
      <c r="F286" s="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2.75" customHeight="1" x14ac:dyDescent="0.3">
      <c r="A287" s="7"/>
      <c r="B287" s="3"/>
      <c r="C287" s="3"/>
      <c r="D287" s="5"/>
      <c r="E287" s="6"/>
      <c r="F287" s="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2.75" customHeight="1" x14ac:dyDescent="0.3">
      <c r="A288" s="7"/>
      <c r="B288" s="3"/>
      <c r="C288" s="3"/>
      <c r="D288" s="5"/>
      <c r="E288" s="6"/>
      <c r="F288" s="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2.75" customHeight="1" x14ac:dyDescent="0.3">
      <c r="A289" s="7"/>
      <c r="B289" s="3"/>
      <c r="C289" s="3"/>
      <c r="D289" s="5"/>
      <c r="E289" s="6"/>
      <c r="F289" s="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2.75" customHeight="1" x14ac:dyDescent="0.3">
      <c r="A290" s="7"/>
      <c r="B290" s="3"/>
      <c r="C290" s="3"/>
      <c r="D290" s="5"/>
      <c r="E290" s="6"/>
      <c r="F290" s="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2.75" customHeight="1" x14ac:dyDescent="0.3">
      <c r="A291" s="7"/>
      <c r="B291" s="3"/>
      <c r="C291" s="3"/>
      <c r="D291" s="5"/>
      <c r="E291" s="6"/>
      <c r="F291" s="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2.75" customHeight="1" x14ac:dyDescent="0.3">
      <c r="A292" s="7"/>
      <c r="B292" s="3"/>
      <c r="C292" s="3"/>
      <c r="D292" s="5"/>
      <c r="E292" s="6"/>
      <c r="F292" s="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2.75" customHeight="1" x14ac:dyDescent="0.3">
      <c r="A293" s="7"/>
      <c r="B293" s="3"/>
      <c r="C293" s="3"/>
      <c r="D293" s="5"/>
      <c r="E293" s="6"/>
      <c r="F293" s="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2.75" customHeight="1" x14ac:dyDescent="0.3">
      <c r="A294" s="7"/>
      <c r="B294" s="3"/>
      <c r="C294" s="3"/>
      <c r="D294" s="5"/>
      <c r="E294" s="6"/>
      <c r="F294" s="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2.75" customHeight="1" x14ac:dyDescent="0.3">
      <c r="A295" s="7"/>
      <c r="B295" s="3"/>
      <c r="C295" s="3"/>
      <c r="D295" s="5"/>
      <c r="E295" s="6"/>
      <c r="F295" s="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2.75" customHeight="1" x14ac:dyDescent="0.3">
      <c r="A296" s="7"/>
      <c r="B296" s="3"/>
      <c r="C296" s="3"/>
      <c r="D296" s="5"/>
      <c r="E296" s="6"/>
      <c r="F296" s="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2.75" customHeight="1" x14ac:dyDescent="0.3">
      <c r="A297" s="7"/>
      <c r="B297" s="3"/>
      <c r="C297" s="3"/>
      <c r="D297" s="5"/>
      <c r="E297" s="6"/>
      <c r="F297" s="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2.75" customHeight="1" x14ac:dyDescent="0.3">
      <c r="A298" s="7"/>
      <c r="B298" s="3"/>
      <c r="C298" s="3"/>
      <c r="D298" s="5"/>
      <c r="E298" s="6"/>
      <c r="F298" s="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2.75" customHeight="1" x14ac:dyDescent="0.3">
      <c r="A299" s="7"/>
      <c r="B299" s="3"/>
      <c r="C299" s="3"/>
      <c r="D299" s="5"/>
      <c r="E299" s="6"/>
      <c r="F299" s="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2.75" customHeight="1" x14ac:dyDescent="0.3">
      <c r="A300" s="7"/>
      <c r="B300" s="3"/>
      <c r="C300" s="3"/>
      <c r="D300" s="5"/>
      <c r="E300" s="6"/>
      <c r="F300" s="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2.75" customHeight="1" x14ac:dyDescent="0.3">
      <c r="A301" s="7"/>
      <c r="B301" s="3"/>
      <c r="C301" s="3"/>
      <c r="D301" s="5"/>
      <c r="E301" s="6"/>
      <c r="F301" s="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2.75" customHeight="1" x14ac:dyDescent="0.3">
      <c r="A302" s="7"/>
      <c r="B302" s="3"/>
      <c r="C302" s="3"/>
      <c r="D302" s="5"/>
      <c r="E302" s="6"/>
      <c r="F302" s="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2.75" customHeight="1" x14ac:dyDescent="0.3">
      <c r="A303" s="7"/>
      <c r="B303" s="3"/>
      <c r="C303" s="3"/>
      <c r="D303" s="5"/>
      <c r="E303" s="6"/>
      <c r="F303" s="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2.75" customHeight="1" x14ac:dyDescent="0.3">
      <c r="A304" s="7"/>
      <c r="B304" s="3"/>
      <c r="C304" s="3"/>
      <c r="D304" s="5"/>
      <c r="E304" s="6"/>
      <c r="F304" s="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2.75" customHeight="1" x14ac:dyDescent="0.3">
      <c r="A305" s="7"/>
      <c r="B305" s="3"/>
      <c r="C305" s="3"/>
      <c r="D305" s="5"/>
      <c r="E305" s="6"/>
      <c r="F305" s="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2.75" customHeight="1" x14ac:dyDescent="0.3">
      <c r="A306" s="7"/>
      <c r="B306" s="3"/>
      <c r="C306" s="3"/>
      <c r="D306" s="5"/>
      <c r="E306" s="6"/>
      <c r="F306" s="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2.75" customHeight="1" x14ac:dyDescent="0.3">
      <c r="A307" s="7"/>
      <c r="B307" s="3"/>
      <c r="C307" s="3"/>
      <c r="D307" s="5"/>
      <c r="E307" s="6"/>
      <c r="F307" s="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2.75" customHeight="1" x14ac:dyDescent="0.3">
      <c r="A308" s="7"/>
      <c r="B308" s="3"/>
      <c r="C308" s="3"/>
      <c r="D308" s="5"/>
      <c r="E308" s="6"/>
      <c r="F308" s="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2.75" customHeight="1" x14ac:dyDescent="0.3">
      <c r="A309" s="7"/>
      <c r="B309" s="3"/>
      <c r="C309" s="3"/>
      <c r="D309" s="5"/>
      <c r="E309" s="6"/>
      <c r="F309" s="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2.75" customHeight="1" x14ac:dyDescent="0.3">
      <c r="A310" s="7"/>
      <c r="B310" s="3"/>
      <c r="C310" s="3"/>
      <c r="D310" s="5"/>
      <c r="E310" s="6"/>
      <c r="F310" s="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2.75" customHeight="1" x14ac:dyDescent="0.3">
      <c r="A311" s="7"/>
      <c r="B311" s="3"/>
      <c r="C311" s="3"/>
      <c r="D311" s="5"/>
      <c r="E311" s="6"/>
      <c r="F311" s="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2.75" customHeight="1" x14ac:dyDescent="0.3">
      <c r="A312" s="7"/>
      <c r="B312" s="3"/>
      <c r="C312" s="3"/>
      <c r="D312" s="5"/>
      <c r="E312" s="6"/>
      <c r="F312" s="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2.75" customHeight="1" x14ac:dyDescent="0.3">
      <c r="A313" s="7"/>
      <c r="B313" s="3"/>
      <c r="C313" s="3"/>
      <c r="D313" s="5"/>
      <c r="E313" s="6"/>
      <c r="F313" s="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2.75" customHeight="1" x14ac:dyDescent="0.3">
      <c r="A314" s="7"/>
      <c r="B314" s="3"/>
      <c r="C314" s="3"/>
      <c r="D314" s="5"/>
      <c r="E314" s="6"/>
      <c r="F314" s="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2.75" customHeight="1" x14ac:dyDescent="0.3">
      <c r="A315" s="7"/>
      <c r="B315" s="3"/>
      <c r="C315" s="3"/>
      <c r="D315" s="5"/>
      <c r="E315" s="6"/>
      <c r="F315" s="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2.75" customHeight="1" x14ac:dyDescent="0.3">
      <c r="A316" s="7"/>
      <c r="B316" s="3"/>
      <c r="C316" s="3"/>
      <c r="D316" s="5"/>
      <c r="E316" s="6"/>
      <c r="F316" s="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2.75" customHeight="1" x14ac:dyDescent="0.3">
      <c r="A317" s="7"/>
      <c r="B317" s="3"/>
      <c r="C317" s="3"/>
      <c r="D317" s="5"/>
      <c r="E317" s="6"/>
      <c r="F317" s="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2.75" customHeight="1" x14ac:dyDescent="0.3">
      <c r="A318" s="7"/>
      <c r="B318" s="3"/>
      <c r="C318" s="3"/>
      <c r="D318" s="5"/>
      <c r="E318" s="6"/>
      <c r="F318" s="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2.75" customHeight="1" x14ac:dyDescent="0.3">
      <c r="A319" s="7"/>
      <c r="B319" s="3"/>
      <c r="C319" s="3"/>
      <c r="D319" s="5"/>
      <c r="E319" s="6"/>
      <c r="F319" s="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2.75" customHeight="1" x14ac:dyDescent="0.3">
      <c r="A320" s="7"/>
      <c r="B320" s="3"/>
      <c r="C320" s="3"/>
      <c r="D320" s="5"/>
      <c r="E320" s="6"/>
      <c r="F320" s="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2.75" customHeight="1" x14ac:dyDescent="0.3">
      <c r="A321" s="7"/>
      <c r="B321" s="3"/>
      <c r="C321" s="3"/>
      <c r="D321" s="5"/>
      <c r="E321" s="6"/>
      <c r="F321" s="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2.75" customHeight="1" x14ac:dyDescent="0.3">
      <c r="A322" s="7"/>
      <c r="B322" s="3"/>
      <c r="C322" s="3"/>
      <c r="D322" s="5"/>
      <c r="E322" s="6"/>
      <c r="F322" s="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2.75" customHeight="1" x14ac:dyDescent="0.3">
      <c r="A323" s="7"/>
      <c r="B323" s="3"/>
      <c r="C323" s="3"/>
      <c r="D323" s="5"/>
      <c r="E323" s="6"/>
      <c r="F323" s="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2.75" customHeight="1" x14ac:dyDescent="0.3">
      <c r="A324" s="7"/>
      <c r="B324" s="3"/>
      <c r="C324" s="3"/>
      <c r="D324" s="5"/>
      <c r="E324" s="6"/>
      <c r="F324" s="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2.75" customHeight="1" x14ac:dyDescent="0.3">
      <c r="A325" s="7"/>
      <c r="B325" s="3"/>
      <c r="C325" s="3"/>
      <c r="D325" s="5"/>
      <c r="E325" s="6"/>
      <c r="F325" s="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2.75" customHeight="1" x14ac:dyDescent="0.3">
      <c r="A326" s="7"/>
      <c r="B326" s="3"/>
      <c r="C326" s="3"/>
      <c r="D326" s="5"/>
      <c r="E326" s="6"/>
      <c r="F326" s="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2.75" customHeight="1" x14ac:dyDescent="0.3">
      <c r="A327" s="7"/>
      <c r="B327" s="3"/>
      <c r="C327" s="3"/>
      <c r="D327" s="5"/>
      <c r="E327" s="6"/>
      <c r="F327" s="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2.75" customHeight="1" x14ac:dyDescent="0.3">
      <c r="A328" s="7"/>
      <c r="B328" s="3"/>
      <c r="C328" s="3"/>
      <c r="D328" s="5"/>
      <c r="E328" s="6"/>
      <c r="F328" s="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2.75" customHeight="1" x14ac:dyDescent="0.3">
      <c r="A329" s="7"/>
      <c r="B329" s="3"/>
      <c r="C329" s="3"/>
      <c r="D329" s="5"/>
      <c r="E329" s="6"/>
      <c r="F329" s="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2.75" customHeight="1" x14ac:dyDescent="0.3">
      <c r="A330" s="7"/>
      <c r="B330" s="3"/>
      <c r="C330" s="3"/>
      <c r="D330" s="5"/>
      <c r="E330" s="6"/>
      <c r="F330" s="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2.75" customHeight="1" x14ac:dyDescent="0.3">
      <c r="A331" s="7"/>
      <c r="B331" s="3"/>
      <c r="C331" s="3"/>
      <c r="D331" s="5"/>
      <c r="E331" s="6"/>
      <c r="F331" s="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2.75" customHeight="1" x14ac:dyDescent="0.3">
      <c r="A332" s="7"/>
      <c r="B332" s="3"/>
      <c r="C332" s="3"/>
      <c r="D332" s="5"/>
      <c r="E332" s="6"/>
      <c r="F332" s="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2.75" customHeight="1" x14ac:dyDescent="0.3">
      <c r="A333" s="7"/>
      <c r="B333" s="3"/>
      <c r="C333" s="3"/>
      <c r="D333" s="5"/>
      <c r="E333" s="6"/>
      <c r="F333" s="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2.75" customHeight="1" x14ac:dyDescent="0.3">
      <c r="A334" s="7"/>
      <c r="B334" s="3"/>
      <c r="C334" s="3"/>
      <c r="D334" s="5"/>
      <c r="E334" s="6"/>
      <c r="F334" s="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2.75" customHeight="1" x14ac:dyDescent="0.3">
      <c r="A335" s="7"/>
      <c r="B335" s="3"/>
      <c r="C335" s="3"/>
      <c r="D335" s="5"/>
      <c r="E335" s="6"/>
      <c r="F335" s="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2.75" customHeight="1" x14ac:dyDescent="0.3">
      <c r="A336" s="7"/>
      <c r="B336" s="3"/>
      <c r="C336" s="3"/>
      <c r="D336" s="5"/>
      <c r="E336" s="6"/>
      <c r="F336" s="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2.75" customHeight="1" x14ac:dyDescent="0.3">
      <c r="A337" s="7"/>
      <c r="B337" s="3"/>
      <c r="C337" s="3"/>
      <c r="D337" s="5"/>
      <c r="E337" s="6"/>
      <c r="F337" s="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2.75" customHeight="1" x14ac:dyDescent="0.3">
      <c r="A338" s="7"/>
      <c r="B338" s="3"/>
      <c r="C338" s="3"/>
      <c r="D338" s="5"/>
      <c r="E338" s="6"/>
      <c r="F338" s="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2.75" customHeight="1" x14ac:dyDescent="0.3">
      <c r="A339" s="7"/>
      <c r="B339" s="3"/>
      <c r="C339" s="3"/>
      <c r="D339" s="5"/>
      <c r="E339" s="6"/>
      <c r="F339" s="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2.75" customHeight="1" x14ac:dyDescent="0.3">
      <c r="A340" s="7"/>
      <c r="B340" s="3"/>
      <c r="C340" s="3"/>
      <c r="D340" s="5"/>
      <c r="E340" s="6"/>
      <c r="F340" s="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2.75" customHeight="1" x14ac:dyDescent="0.3">
      <c r="A341" s="7"/>
      <c r="B341" s="3"/>
      <c r="C341" s="3"/>
      <c r="D341" s="5"/>
      <c r="E341" s="6"/>
      <c r="F341" s="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2.75" customHeight="1" x14ac:dyDescent="0.3">
      <c r="A342" s="7"/>
      <c r="B342" s="3"/>
      <c r="C342" s="3"/>
      <c r="D342" s="5"/>
      <c r="E342" s="6"/>
      <c r="F342" s="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2.75" customHeight="1" x14ac:dyDescent="0.3">
      <c r="A343" s="7"/>
      <c r="B343" s="3"/>
      <c r="C343" s="3"/>
      <c r="D343" s="5"/>
      <c r="E343" s="6"/>
      <c r="F343" s="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2.75" customHeight="1" x14ac:dyDescent="0.3">
      <c r="A344" s="7"/>
      <c r="B344" s="3"/>
      <c r="C344" s="3"/>
      <c r="D344" s="5"/>
      <c r="E344" s="6"/>
      <c r="F344" s="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2.75" customHeight="1" x14ac:dyDescent="0.3">
      <c r="A345" s="7"/>
      <c r="B345" s="3"/>
      <c r="C345" s="3"/>
      <c r="D345" s="5"/>
      <c r="E345" s="6"/>
      <c r="F345" s="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2.75" customHeight="1" x14ac:dyDescent="0.3">
      <c r="A346" s="7"/>
      <c r="B346" s="3"/>
      <c r="C346" s="3"/>
      <c r="D346" s="5"/>
      <c r="E346" s="6"/>
      <c r="F346" s="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2.75" customHeight="1" x14ac:dyDescent="0.3">
      <c r="A347" s="7"/>
      <c r="B347" s="3"/>
      <c r="C347" s="3"/>
      <c r="D347" s="5"/>
      <c r="E347" s="6"/>
      <c r="F347" s="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2.75" customHeight="1" x14ac:dyDescent="0.3">
      <c r="A348" s="7"/>
      <c r="B348" s="3"/>
      <c r="C348" s="3"/>
      <c r="D348" s="5"/>
      <c r="E348" s="6"/>
      <c r="F348" s="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2.75" customHeight="1" x14ac:dyDescent="0.3">
      <c r="A349" s="7"/>
      <c r="B349" s="3"/>
      <c r="C349" s="3"/>
      <c r="D349" s="5"/>
      <c r="E349" s="6"/>
      <c r="F349" s="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2.75" customHeight="1" x14ac:dyDescent="0.3">
      <c r="A350" s="7"/>
      <c r="B350" s="3"/>
      <c r="C350" s="3"/>
      <c r="D350" s="5"/>
      <c r="E350" s="6"/>
      <c r="F350" s="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2.75" customHeight="1" x14ac:dyDescent="0.3">
      <c r="A351" s="7"/>
      <c r="B351" s="3"/>
      <c r="C351" s="3"/>
      <c r="D351" s="5"/>
      <c r="E351" s="6"/>
      <c r="F351" s="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2.75" customHeight="1" x14ac:dyDescent="0.3">
      <c r="A352" s="7"/>
      <c r="B352" s="3"/>
      <c r="C352" s="3"/>
      <c r="D352" s="5"/>
      <c r="E352" s="6"/>
      <c r="F352" s="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2.75" customHeight="1" x14ac:dyDescent="0.3">
      <c r="A353" s="7"/>
      <c r="B353" s="3"/>
      <c r="C353" s="3"/>
      <c r="D353" s="5"/>
      <c r="E353" s="6"/>
      <c r="F353" s="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2.75" customHeight="1" x14ac:dyDescent="0.3">
      <c r="A354" s="7"/>
      <c r="B354" s="3"/>
      <c r="C354" s="3"/>
      <c r="D354" s="5"/>
      <c r="E354" s="6"/>
      <c r="F354" s="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2.75" customHeight="1" x14ac:dyDescent="0.3">
      <c r="A355" s="7"/>
      <c r="B355" s="3"/>
      <c r="C355" s="3"/>
      <c r="D355" s="5"/>
      <c r="E355" s="6"/>
      <c r="F355" s="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2.75" customHeight="1" x14ac:dyDescent="0.3">
      <c r="A356" s="7"/>
      <c r="B356" s="3"/>
      <c r="C356" s="3"/>
      <c r="D356" s="5"/>
      <c r="E356" s="6"/>
      <c r="F356" s="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2.75" customHeight="1" x14ac:dyDescent="0.3">
      <c r="A357" s="7"/>
      <c r="B357" s="3"/>
      <c r="C357" s="3"/>
      <c r="D357" s="5"/>
      <c r="E357" s="6"/>
      <c r="F357" s="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2.75" customHeight="1" x14ac:dyDescent="0.3">
      <c r="A358" s="7"/>
      <c r="B358" s="3"/>
      <c r="C358" s="3"/>
      <c r="D358" s="5"/>
      <c r="E358" s="6"/>
      <c r="F358" s="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2.75" customHeight="1" x14ac:dyDescent="0.3">
      <c r="A359" s="7"/>
      <c r="B359" s="3"/>
      <c r="C359" s="3"/>
      <c r="D359" s="5"/>
      <c r="E359" s="6"/>
      <c r="F359" s="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2.75" customHeight="1" x14ac:dyDescent="0.3">
      <c r="A360" s="7"/>
      <c r="B360" s="3"/>
      <c r="C360" s="3"/>
      <c r="D360" s="5"/>
      <c r="E360" s="6"/>
      <c r="F360" s="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2.75" customHeight="1" x14ac:dyDescent="0.3">
      <c r="A361" s="7"/>
      <c r="B361" s="3"/>
      <c r="C361" s="3"/>
      <c r="D361" s="5"/>
      <c r="E361" s="6"/>
      <c r="F361" s="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2.75" customHeight="1" x14ac:dyDescent="0.3">
      <c r="A362" s="7"/>
      <c r="B362" s="3"/>
      <c r="C362" s="3"/>
      <c r="D362" s="5"/>
      <c r="E362" s="6"/>
      <c r="F362" s="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2.75" customHeight="1" x14ac:dyDescent="0.3">
      <c r="A363" s="7"/>
      <c r="B363" s="3"/>
      <c r="C363" s="3"/>
      <c r="D363" s="5"/>
      <c r="E363" s="6"/>
      <c r="F363" s="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2.75" customHeight="1" x14ac:dyDescent="0.3">
      <c r="A364" s="7"/>
      <c r="B364" s="3"/>
      <c r="C364" s="3"/>
      <c r="D364" s="5"/>
      <c r="E364" s="6"/>
      <c r="F364" s="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2.75" customHeight="1" x14ac:dyDescent="0.3">
      <c r="A365" s="7"/>
      <c r="B365" s="3"/>
      <c r="C365" s="3"/>
      <c r="D365" s="5"/>
      <c r="E365" s="6"/>
      <c r="F365" s="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2.75" customHeight="1" x14ac:dyDescent="0.3">
      <c r="A366" s="7"/>
      <c r="B366" s="3"/>
      <c r="C366" s="3"/>
      <c r="D366" s="5"/>
      <c r="E366" s="6"/>
      <c r="F366" s="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2.75" customHeight="1" x14ac:dyDescent="0.3">
      <c r="A367" s="7"/>
      <c r="B367" s="3"/>
      <c r="C367" s="3"/>
      <c r="D367" s="5"/>
      <c r="E367" s="6"/>
      <c r="F367" s="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2.75" customHeight="1" x14ac:dyDescent="0.3">
      <c r="A368" s="7"/>
      <c r="B368" s="3"/>
      <c r="C368" s="3"/>
      <c r="D368" s="5"/>
      <c r="E368" s="6"/>
      <c r="F368" s="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2.75" customHeight="1" x14ac:dyDescent="0.3">
      <c r="A369" s="7"/>
      <c r="B369" s="3"/>
      <c r="C369" s="3"/>
      <c r="D369" s="5"/>
      <c r="E369" s="6"/>
      <c r="F369" s="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2.75" customHeight="1" x14ac:dyDescent="0.3">
      <c r="A370" s="7"/>
      <c r="B370" s="3"/>
      <c r="C370" s="3"/>
      <c r="D370" s="5"/>
      <c r="E370" s="6"/>
      <c r="F370" s="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2.75" customHeight="1" x14ac:dyDescent="0.3">
      <c r="A371" s="7"/>
      <c r="B371" s="3"/>
      <c r="C371" s="3"/>
      <c r="D371" s="5"/>
      <c r="E371" s="6"/>
      <c r="F371" s="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2.75" customHeight="1" x14ac:dyDescent="0.3">
      <c r="A372" s="7"/>
      <c r="B372" s="3"/>
      <c r="C372" s="3"/>
      <c r="D372" s="5"/>
      <c r="E372" s="6"/>
      <c r="F372" s="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2.75" customHeight="1" x14ac:dyDescent="0.3">
      <c r="A373" s="7"/>
      <c r="B373" s="3"/>
      <c r="C373" s="3"/>
      <c r="D373" s="5"/>
      <c r="E373" s="6"/>
      <c r="F373" s="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2.75" customHeight="1" x14ac:dyDescent="0.3">
      <c r="A374" s="7"/>
      <c r="B374" s="3"/>
      <c r="C374" s="3"/>
      <c r="D374" s="5"/>
      <c r="E374" s="6"/>
      <c r="F374" s="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2.75" customHeight="1" x14ac:dyDescent="0.3">
      <c r="A375" s="7"/>
      <c r="B375" s="3"/>
      <c r="C375" s="3"/>
      <c r="D375" s="5"/>
      <c r="E375" s="6"/>
      <c r="F375" s="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2.75" customHeight="1" x14ac:dyDescent="0.3">
      <c r="A376" s="7"/>
      <c r="B376" s="3"/>
      <c r="C376" s="3"/>
      <c r="D376" s="5"/>
      <c r="E376" s="6"/>
      <c r="F376" s="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2.75" customHeight="1" x14ac:dyDescent="0.3">
      <c r="A377" s="7"/>
      <c r="B377" s="3"/>
      <c r="C377" s="3"/>
      <c r="D377" s="5"/>
      <c r="E377" s="6"/>
      <c r="F377" s="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2.75" customHeight="1" x14ac:dyDescent="0.3">
      <c r="A378" s="7"/>
      <c r="B378" s="3"/>
      <c r="C378" s="3"/>
      <c r="D378" s="5"/>
      <c r="E378" s="6"/>
      <c r="F378" s="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2.75" customHeight="1" x14ac:dyDescent="0.3">
      <c r="A379" s="7"/>
      <c r="B379" s="3"/>
      <c r="C379" s="3"/>
      <c r="D379" s="5"/>
      <c r="E379" s="6"/>
      <c r="F379" s="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2.75" customHeight="1" x14ac:dyDescent="0.3">
      <c r="A380" s="7"/>
      <c r="B380" s="3"/>
      <c r="C380" s="3"/>
      <c r="D380" s="5"/>
      <c r="E380" s="6"/>
      <c r="F380" s="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2.75" customHeight="1" x14ac:dyDescent="0.3">
      <c r="A381" s="7"/>
      <c r="B381" s="3"/>
      <c r="C381" s="3"/>
      <c r="D381" s="5"/>
      <c r="E381" s="6"/>
      <c r="F381" s="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2.75" customHeight="1" x14ac:dyDescent="0.3">
      <c r="A382" s="7"/>
      <c r="B382" s="3"/>
      <c r="C382" s="3"/>
      <c r="D382" s="5"/>
      <c r="E382" s="6"/>
      <c r="F382" s="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2.75" customHeight="1" x14ac:dyDescent="0.3">
      <c r="A383" s="7"/>
      <c r="B383" s="3"/>
      <c r="C383" s="3"/>
      <c r="D383" s="5"/>
      <c r="E383" s="6"/>
      <c r="F383" s="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2.75" customHeight="1" x14ac:dyDescent="0.3">
      <c r="A384" s="7"/>
      <c r="B384" s="3"/>
      <c r="C384" s="3"/>
      <c r="D384" s="5"/>
      <c r="E384" s="6"/>
      <c r="F384" s="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2.75" customHeight="1" x14ac:dyDescent="0.3">
      <c r="A385" s="7"/>
      <c r="B385" s="3"/>
      <c r="C385" s="3"/>
      <c r="D385" s="5"/>
      <c r="E385" s="6"/>
      <c r="F385" s="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2.75" customHeight="1" x14ac:dyDescent="0.3">
      <c r="A386" s="7"/>
      <c r="B386" s="3"/>
      <c r="C386" s="3"/>
      <c r="D386" s="5"/>
      <c r="E386" s="6"/>
      <c r="F386" s="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2.75" customHeight="1" x14ac:dyDescent="0.3">
      <c r="A387" s="7"/>
      <c r="B387" s="3"/>
      <c r="C387" s="3"/>
      <c r="D387" s="5"/>
      <c r="E387" s="6"/>
      <c r="F387" s="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2.75" customHeight="1" x14ac:dyDescent="0.3">
      <c r="A388" s="7"/>
      <c r="B388" s="3"/>
      <c r="C388" s="3"/>
      <c r="D388" s="5"/>
      <c r="E388" s="6"/>
      <c r="F388" s="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2.75" customHeight="1" x14ac:dyDescent="0.3">
      <c r="A389" s="7"/>
      <c r="B389" s="3"/>
      <c r="C389" s="3"/>
      <c r="D389" s="5"/>
      <c r="E389" s="6"/>
      <c r="F389" s="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2.75" customHeight="1" x14ac:dyDescent="0.3">
      <c r="A390" s="7"/>
      <c r="B390" s="3"/>
      <c r="C390" s="3"/>
      <c r="D390" s="5"/>
      <c r="E390" s="6"/>
      <c r="F390" s="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2.75" customHeight="1" x14ac:dyDescent="0.3">
      <c r="A391" s="7"/>
      <c r="B391" s="3"/>
      <c r="C391" s="3"/>
      <c r="D391" s="5"/>
      <c r="E391" s="6"/>
      <c r="F391" s="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2.75" customHeight="1" x14ac:dyDescent="0.3">
      <c r="A392" s="7"/>
      <c r="B392" s="3"/>
      <c r="C392" s="3"/>
      <c r="D392" s="5"/>
      <c r="E392" s="6"/>
      <c r="F392" s="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2.75" customHeight="1" x14ac:dyDescent="0.3">
      <c r="A393" s="7"/>
      <c r="B393" s="3"/>
      <c r="C393" s="3"/>
      <c r="D393" s="5"/>
      <c r="E393" s="6"/>
      <c r="F393" s="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2.75" customHeight="1" x14ac:dyDescent="0.3">
      <c r="A394" s="7"/>
      <c r="B394" s="3"/>
      <c r="C394" s="3"/>
      <c r="D394" s="5"/>
      <c r="E394" s="6"/>
      <c r="F394" s="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2.75" customHeight="1" x14ac:dyDescent="0.3">
      <c r="A395" s="7"/>
      <c r="B395" s="3"/>
      <c r="C395" s="3"/>
      <c r="D395" s="5"/>
      <c r="E395" s="6"/>
      <c r="F395" s="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2.75" customHeight="1" x14ac:dyDescent="0.3">
      <c r="A396" s="7"/>
      <c r="B396" s="3"/>
      <c r="C396" s="3"/>
      <c r="D396" s="5"/>
      <c r="E396" s="6"/>
      <c r="F396" s="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2.75" customHeight="1" x14ac:dyDescent="0.3">
      <c r="A397" s="7"/>
      <c r="B397" s="3"/>
      <c r="C397" s="3"/>
      <c r="D397" s="5"/>
      <c r="E397" s="6"/>
      <c r="F397" s="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2.75" customHeight="1" x14ac:dyDescent="0.3">
      <c r="A398" s="7"/>
      <c r="B398" s="3"/>
      <c r="C398" s="3"/>
      <c r="D398" s="5"/>
      <c r="E398" s="6"/>
      <c r="F398" s="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2.75" customHeight="1" x14ac:dyDescent="0.3">
      <c r="A399" s="7"/>
      <c r="B399" s="3"/>
      <c r="C399" s="3"/>
      <c r="D399" s="5"/>
      <c r="E399" s="6"/>
      <c r="F399" s="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2.75" customHeight="1" x14ac:dyDescent="0.3">
      <c r="A400" s="7"/>
      <c r="B400" s="3"/>
      <c r="C400" s="3"/>
      <c r="D400" s="5"/>
      <c r="E400" s="6"/>
      <c r="F400" s="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2.75" customHeight="1" x14ac:dyDescent="0.3">
      <c r="A401" s="7"/>
      <c r="B401" s="3"/>
      <c r="C401" s="3"/>
      <c r="D401" s="5"/>
      <c r="E401" s="6"/>
      <c r="F401" s="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2.75" customHeight="1" x14ac:dyDescent="0.3">
      <c r="A402" s="7"/>
      <c r="B402" s="3"/>
      <c r="C402" s="3"/>
      <c r="D402" s="5"/>
      <c r="E402" s="6"/>
      <c r="F402" s="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2.75" customHeight="1" x14ac:dyDescent="0.3">
      <c r="A403" s="7"/>
      <c r="B403" s="3"/>
      <c r="C403" s="3"/>
      <c r="D403" s="5"/>
      <c r="E403" s="6"/>
      <c r="F403" s="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2.75" customHeight="1" x14ac:dyDescent="0.3">
      <c r="A404" s="7"/>
      <c r="B404" s="3"/>
      <c r="C404" s="3"/>
      <c r="D404" s="5"/>
      <c r="E404" s="6"/>
      <c r="F404" s="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2.75" customHeight="1" x14ac:dyDescent="0.3">
      <c r="A405" s="7"/>
      <c r="B405" s="3"/>
      <c r="C405" s="3"/>
      <c r="D405" s="5"/>
      <c r="E405" s="6"/>
      <c r="F405" s="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2.75" customHeight="1" x14ac:dyDescent="0.3">
      <c r="A406" s="7"/>
      <c r="B406" s="3"/>
      <c r="C406" s="3"/>
      <c r="D406" s="5"/>
      <c r="E406" s="6"/>
      <c r="F406" s="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2.75" customHeight="1" x14ac:dyDescent="0.3">
      <c r="A407" s="7"/>
      <c r="B407" s="3"/>
      <c r="C407" s="3"/>
      <c r="D407" s="5"/>
      <c r="E407" s="6"/>
      <c r="F407" s="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2.75" customHeight="1" x14ac:dyDescent="0.3">
      <c r="A408" s="7"/>
      <c r="B408" s="3"/>
      <c r="C408" s="3"/>
      <c r="D408" s="5"/>
      <c r="E408" s="6"/>
      <c r="F408" s="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2.75" customHeight="1" x14ac:dyDescent="0.3">
      <c r="A409" s="7"/>
      <c r="B409" s="3"/>
      <c r="C409" s="3"/>
      <c r="D409" s="5"/>
      <c r="E409" s="6"/>
      <c r="F409" s="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2.75" customHeight="1" x14ac:dyDescent="0.3">
      <c r="A410" s="7"/>
      <c r="B410" s="3"/>
      <c r="C410" s="3"/>
      <c r="D410" s="5"/>
      <c r="E410" s="6"/>
      <c r="F410" s="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2.75" customHeight="1" x14ac:dyDescent="0.3">
      <c r="A411" s="7"/>
      <c r="B411" s="3"/>
      <c r="C411" s="3"/>
      <c r="D411" s="5"/>
      <c r="E411" s="6"/>
      <c r="F411" s="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2.75" customHeight="1" x14ac:dyDescent="0.3">
      <c r="A412" s="7"/>
      <c r="B412" s="3"/>
      <c r="C412" s="3"/>
      <c r="D412" s="5"/>
      <c r="E412" s="6"/>
      <c r="F412" s="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2.75" customHeight="1" x14ac:dyDescent="0.3">
      <c r="A413" s="7"/>
      <c r="B413" s="3"/>
      <c r="C413" s="3"/>
      <c r="D413" s="5"/>
      <c r="E413" s="6"/>
      <c r="F413" s="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2.75" customHeight="1" x14ac:dyDescent="0.3">
      <c r="A414" s="7"/>
      <c r="B414" s="3"/>
      <c r="C414" s="3"/>
      <c r="D414" s="5"/>
      <c r="E414" s="6"/>
      <c r="F414" s="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2.75" customHeight="1" x14ac:dyDescent="0.3">
      <c r="A415" s="7"/>
      <c r="B415" s="3"/>
      <c r="C415" s="3"/>
      <c r="D415" s="5"/>
      <c r="E415" s="6"/>
      <c r="F415" s="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2.75" customHeight="1" x14ac:dyDescent="0.3">
      <c r="A416" s="7"/>
      <c r="B416" s="3"/>
      <c r="C416" s="3"/>
      <c r="D416" s="5"/>
      <c r="E416" s="6"/>
      <c r="F416" s="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2.75" customHeight="1" x14ac:dyDescent="0.3">
      <c r="A417" s="7"/>
      <c r="B417" s="3"/>
      <c r="C417" s="3"/>
      <c r="D417" s="5"/>
      <c r="E417" s="6"/>
      <c r="F417" s="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2.75" customHeight="1" x14ac:dyDescent="0.3">
      <c r="A418" s="7"/>
      <c r="B418" s="3"/>
      <c r="C418" s="3"/>
      <c r="D418" s="5"/>
      <c r="E418" s="6"/>
      <c r="F418" s="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2.75" customHeight="1" x14ac:dyDescent="0.3">
      <c r="A419" s="7"/>
      <c r="B419" s="3"/>
      <c r="C419" s="3"/>
      <c r="D419" s="5"/>
      <c r="E419" s="6"/>
      <c r="F419" s="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2.75" customHeight="1" x14ac:dyDescent="0.3">
      <c r="A420" s="7"/>
      <c r="B420" s="3"/>
      <c r="C420" s="3"/>
      <c r="D420" s="5"/>
      <c r="E420" s="6"/>
      <c r="F420" s="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2.75" customHeight="1" x14ac:dyDescent="0.3">
      <c r="A421" s="7"/>
      <c r="B421" s="3"/>
      <c r="C421" s="3"/>
      <c r="D421" s="5"/>
      <c r="E421" s="6"/>
      <c r="F421" s="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2.75" customHeight="1" x14ac:dyDescent="0.3">
      <c r="A422" s="7"/>
      <c r="B422" s="3"/>
      <c r="C422" s="3"/>
      <c r="D422" s="5"/>
      <c r="E422" s="6"/>
      <c r="F422" s="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2.75" customHeight="1" x14ac:dyDescent="0.3">
      <c r="A423" s="7"/>
      <c r="B423" s="3"/>
      <c r="C423" s="3"/>
      <c r="D423" s="5"/>
      <c r="E423" s="6"/>
      <c r="F423" s="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2.75" customHeight="1" x14ac:dyDescent="0.3">
      <c r="A424" s="7"/>
      <c r="B424" s="3"/>
      <c r="C424" s="3"/>
      <c r="D424" s="5"/>
      <c r="E424" s="6"/>
      <c r="F424" s="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2.75" customHeight="1" x14ac:dyDescent="0.3">
      <c r="A425" s="7"/>
      <c r="B425" s="3"/>
      <c r="C425" s="3"/>
      <c r="D425" s="5"/>
      <c r="E425" s="6"/>
      <c r="F425" s="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2.75" customHeight="1" x14ac:dyDescent="0.3">
      <c r="A426" s="7"/>
      <c r="B426" s="3"/>
      <c r="C426" s="3"/>
      <c r="D426" s="5"/>
      <c r="E426" s="6"/>
      <c r="F426" s="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2.75" customHeight="1" x14ac:dyDescent="0.3">
      <c r="A427" s="7"/>
      <c r="B427" s="3"/>
      <c r="C427" s="3"/>
      <c r="D427" s="5"/>
      <c r="E427" s="6"/>
      <c r="F427" s="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2.75" customHeight="1" x14ac:dyDescent="0.3">
      <c r="A428" s="7"/>
      <c r="B428" s="3"/>
      <c r="C428" s="3"/>
      <c r="D428" s="5"/>
      <c r="E428" s="6"/>
      <c r="F428" s="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2.75" customHeight="1" x14ac:dyDescent="0.3">
      <c r="A429" s="7"/>
      <c r="B429" s="3"/>
      <c r="C429" s="3"/>
      <c r="D429" s="5"/>
      <c r="E429" s="6"/>
      <c r="F429" s="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2.75" customHeight="1" x14ac:dyDescent="0.3">
      <c r="A430" s="7"/>
      <c r="B430" s="3"/>
      <c r="C430" s="3"/>
      <c r="D430" s="5"/>
      <c r="E430" s="6"/>
      <c r="F430" s="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2.75" customHeight="1" x14ac:dyDescent="0.3">
      <c r="A431" s="7"/>
      <c r="B431" s="3"/>
      <c r="C431" s="3"/>
      <c r="D431" s="5"/>
      <c r="E431" s="6"/>
      <c r="F431" s="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2.75" customHeight="1" x14ac:dyDescent="0.3">
      <c r="A432" s="7"/>
      <c r="B432" s="3"/>
      <c r="C432" s="3"/>
      <c r="D432" s="5"/>
      <c r="E432" s="6"/>
      <c r="F432" s="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2.75" customHeight="1" x14ac:dyDescent="0.3">
      <c r="A433" s="7"/>
      <c r="B433" s="3"/>
      <c r="C433" s="3"/>
      <c r="D433" s="5"/>
      <c r="E433" s="6"/>
      <c r="F433" s="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2.75" customHeight="1" x14ac:dyDescent="0.3">
      <c r="A434" s="7"/>
      <c r="B434" s="3"/>
      <c r="C434" s="3"/>
      <c r="D434" s="5"/>
      <c r="E434" s="6"/>
      <c r="F434" s="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2.75" customHeight="1" x14ac:dyDescent="0.3">
      <c r="A435" s="7"/>
      <c r="B435" s="3"/>
      <c r="C435" s="3"/>
      <c r="D435" s="5"/>
      <c r="E435" s="6"/>
      <c r="F435" s="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2.75" customHeight="1" x14ac:dyDescent="0.3">
      <c r="A436" s="7"/>
      <c r="B436" s="3"/>
      <c r="C436" s="3"/>
      <c r="D436" s="5"/>
      <c r="E436" s="6"/>
      <c r="F436" s="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2.75" customHeight="1" x14ac:dyDescent="0.3">
      <c r="A437" s="7"/>
      <c r="B437" s="3"/>
      <c r="C437" s="3"/>
      <c r="D437" s="5"/>
      <c r="E437" s="6"/>
      <c r="F437" s="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2.75" customHeight="1" x14ac:dyDescent="0.3">
      <c r="A438" s="7"/>
      <c r="B438" s="3"/>
      <c r="C438" s="3"/>
      <c r="D438" s="5"/>
      <c r="E438" s="6"/>
      <c r="F438" s="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2.75" customHeight="1" x14ac:dyDescent="0.3">
      <c r="A439" s="7"/>
      <c r="B439" s="3"/>
      <c r="C439" s="3"/>
      <c r="D439" s="5"/>
      <c r="E439" s="6"/>
      <c r="F439" s="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2.75" customHeight="1" x14ac:dyDescent="0.3">
      <c r="A440" s="7"/>
      <c r="B440" s="3"/>
      <c r="C440" s="3"/>
      <c r="D440" s="5"/>
      <c r="E440" s="6"/>
      <c r="F440" s="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2.75" customHeight="1" x14ac:dyDescent="0.3">
      <c r="A441" s="7"/>
      <c r="B441" s="3"/>
      <c r="C441" s="3"/>
      <c r="D441" s="5"/>
      <c r="E441" s="6"/>
      <c r="F441" s="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2.75" customHeight="1" x14ac:dyDescent="0.3">
      <c r="A442" s="7"/>
      <c r="B442" s="3"/>
      <c r="C442" s="3"/>
      <c r="D442" s="5"/>
      <c r="E442" s="6"/>
      <c r="F442" s="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2.75" customHeight="1" x14ac:dyDescent="0.3">
      <c r="A443" s="7"/>
      <c r="B443" s="3"/>
      <c r="C443" s="3"/>
      <c r="D443" s="5"/>
      <c r="E443" s="6"/>
      <c r="F443" s="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2.75" customHeight="1" x14ac:dyDescent="0.3">
      <c r="A444" s="7"/>
      <c r="B444" s="3"/>
      <c r="C444" s="3"/>
      <c r="D444" s="5"/>
      <c r="E444" s="6"/>
      <c r="F444" s="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2.75" customHeight="1" x14ac:dyDescent="0.3">
      <c r="A445" s="7"/>
      <c r="B445" s="3"/>
      <c r="C445" s="3"/>
      <c r="D445" s="5"/>
      <c r="E445" s="6"/>
      <c r="F445" s="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2.75" customHeight="1" x14ac:dyDescent="0.3">
      <c r="A446" s="7"/>
      <c r="B446" s="3"/>
      <c r="C446" s="3"/>
      <c r="D446" s="5"/>
      <c r="E446" s="6"/>
      <c r="F446" s="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2.75" customHeight="1" x14ac:dyDescent="0.3">
      <c r="A447" s="7"/>
      <c r="B447" s="3"/>
      <c r="C447" s="3"/>
      <c r="D447" s="5"/>
      <c r="E447" s="6"/>
      <c r="F447" s="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2.75" customHeight="1" x14ac:dyDescent="0.3">
      <c r="A448" s="7"/>
      <c r="B448" s="3"/>
      <c r="C448" s="3"/>
      <c r="D448" s="5"/>
      <c r="E448" s="6"/>
      <c r="F448" s="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2.75" customHeight="1" x14ac:dyDescent="0.3">
      <c r="A449" s="7"/>
      <c r="B449" s="3"/>
      <c r="C449" s="3"/>
      <c r="D449" s="5"/>
      <c r="E449" s="6"/>
      <c r="F449" s="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2.75" customHeight="1" x14ac:dyDescent="0.3">
      <c r="A450" s="7"/>
      <c r="B450" s="3"/>
      <c r="C450" s="3"/>
      <c r="D450" s="5"/>
      <c r="E450" s="6"/>
      <c r="F450" s="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2.75" customHeight="1" x14ac:dyDescent="0.3">
      <c r="A451" s="7"/>
      <c r="B451" s="3"/>
      <c r="C451" s="3"/>
      <c r="D451" s="5"/>
      <c r="E451" s="6"/>
      <c r="F451" s="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2.75" customHeight="1" x14ac:dyDescent="0.3">
      <c r="A452" s="7"/>
      <c r="B452" s="3"/>
      <c r="C452" s="3"/>
      <c r="D452" s="5"/>
      <c r="E452" s="6"/>
      <c r="F452" s="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2.75" customHeight="1" x14ac:dyDescent="0.3">
      <c r="A453" s="7"/>
      <c r="B453" s="3"/>
      <c r="C453" s="3"/>
      <c r="D453" s="5"/>
      <c r="E453" s="6"/>
      <c r="F453" s="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2.75" customHeight="1" x14ac:dyDescent="0.3">
      <c r="A454" s="7"/>
      <c r="B454" s="3"/>
      <c r="C454" s="3"/>
      <c r="D454" s="5"/>
      <c r="E454" s="6"/>
      <c r="F454" s="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2.75" customHeight="1" x14ac:dyDescent="0.3">
      <c r="A455" s="7"/>
      <c r="B455" s="3"/>
      <c r="C455" s="3"/>
      <c r="D455" s="5"/>
      <c r="E455" s="6"/>
      <c r="F455" s="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2.75" customHeight="1" x14ac:dyDescent="0.3">
      <c r="A456" s="7"/>
      <c r="B456" s="3"/>
      <c r="C456" s="3"/>
      <c r="D456" s="5"/>
      <c r="E456" s="6"/>
      <c r="F456" s="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2.75" customHeight="1" x14ac:dyDescent="0.3">
      <c r="A457" s="7"/>
      <c r="B457" s="3"/>
      <c r="C457" s="3"/>
      <c r="D457" s="5"/>
      <c r="E457" s="6"/>
      <c r="F457" s="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2.75" customHeight="1" x14ac:dyDescent="0.3">
      <c r="A458" s="7"/>
      <c r="B458" s="3"/>
      <c r="C458" s="3"/>
      <c r="D458" s="5"/>
      <c r="E458" s="6"/>
      <c r="F458" s="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2.75" customHeight="1" x14ac:dyDescent="0.3">
      <c r="A459" s="7"/>
      <c r="B459" s="3"/>
      <c r="C459" s="3"/>
      <c r="D459" s="5"/>
      <c r="E459" s="6"/>
      <c r="F459" s="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2.75" customHeight="1" x14ac:dyDescent="0.3">
      <c r="A460" s="7"/>
      <c r="B460" s="3"/>
      <c r="C460" s="3"/>
      <c r="D460" s="5"/>
      <c r="E460" s="6"/>
      <c r="F460" s="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2.75" customHeight="1" x14ac:dyDescent="0.3">
      <c r="A461" s="7"/>
      <c r="B461" s="3"/>
      <c r="C461" s="3"/>
      <c r="D461" s="5"/>
      <c r="E461" s="6"/>
      <c r="F461" s="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2.75" customHeight="1" x14ac:dyDescent="0.3">
      <c r="A462" s="7"/>
      <c r="B462" s="3"/>
      <c r="C462" s="3"/>
      <c r="D462" s="5"/>
      <c r="E462" s="6"/>
      <c r="F462" s="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2.75" customHeight="1" x14ac:dyDescent="0.3">
      <c r="A463" s="7"/>
      <c r="B463" s="3"/>
      <c r="C463" s="3"/>
      <c r="D463" s="5"/>
      <c r="E463" s="6"/>
      <c r="F463" s="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2.75" customHeight="1" x14ac:dyDescent="0.3">
      <c r="A464" s="7"/>
      <c r="B464" s="3"/>
      <c r="C464" s="3"/>
      <c r="D464" s="5"/>
      <c r="E464" s="6"/>
      <c r="F464" s="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2.75" customHeight="1" x14ac:dyDescent="0.3">
      <c r="A465" s="7"/>
      <c r="B465" s="3"/>
      <c r="C465" s="3"/>
      <c r="D465" s="5"/>
      <c r="E465" s="6"/>
      <c r="F465" s="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2.75" customHeight="1" x14ac:dyDescent="0.3">
      <c r="A466" s="7"/>
      <c r="B466" s="3"/>
      <c r="C466" s="3"/>
      <c r="D466" s="5"/>
      <c r="E466" s="6"/>
      <c r="F466" s="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2.75" customHeight="1" x14ac:dyDescent="0.3">
      <c r="A467" s="7"/>
      <c r="B467" s="3"/>
      <c r="C467" s="3"/>
      <c r="D467" s="5"/>
      <c r="E467" s="6"/>
      <c r="F467" s="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2.75" customHeight="1" x14ac:dyDescent="0.3">
      <c r="A468" s="7"/>
      <c r="B468" s="3"/>
      <c r="C468" s="3"/>
      <c r="D468" s="5"/>
      <c r="E468" s="6"/>
      <c r="F468" s="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2.75" customHeight="1" x14ac:dyDescent="0.3">
      <c r="A469" s="7"/>
      <c r="B469" s="3"/>
      <c r="C469" s="3"/>
      <c r="D469" s="5"/>
      <c r="E469" s="6"/>
      <c r="F469" s="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2.75" customHeight="1" x14ac:dyDescent="0.3">
      <c r="A470" s="7"/>
      <c r="B470" s="3"/>
      <c r="C470" s="3"/>
      <c r="D470" s="5"/>
      <c r="E470" s="6"/>
      <c r="F470" s="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2.75" customHeight="1" x14ac:dyDescent="0.3">
      <c r="A471" s="7"/>
      <c r="B471" s="3"/>
      <c r="C471" s="3"/>
      <c r="D471" s="5"/>
      <c r="E471" s="6"/>
      <c r="F471" s="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2.75" customHeight="1" x14ac:dyDescent="0.3">
      <c r="A472" s="7"/>
      <c r="B472" s="3"/>
      <c r="C472" s="3"/>
      <c r="D472" s="5"/>
      <c r="E472" s="6"/>
      <c r="F472" s="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2.75" customHeight="1" x14ac:dyDescent="0.3">
      <c r="A473" s="7"/>
      <c r="B473" s="3"/>
      <c r="C473" s="3"/>
      <c r="D473" s="5"/>
      <c r="E473" s="6"/>
      <c r="F473" s="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2.75" customHeight="1" x14ac:dyDescent="0.3">
      <c r="A474" s="7"/>
      <c r="B474" s="3"/>
      <c r="C474" s="3"/>
      <c r="D474" s="5"/>
      <c r="E474" s="6"/>
      <c r="F474" s="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2.75" customHeight="1" x14ac:dyDescent="0.3">
      <c r="A475" s="7"/>
      <c r="B475" s="3"/>
      <c r="C475" s="3"/>
      <c r="D475" s="5"/>
      <c r="E475" s="6"/>
      <c r="F475" s="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2.75" customHeight="1" x14ac:dyDescent="0.3">
      <c r="A476" s="7"/>
      <c r="B476" s="3"/>
      <c r="C476" s="3"/>
      <c r="D476" s="5"/>
      <c r="E476" s="6"/>
      <c r="F476" s="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2.75" customHeight="1" x14ac:dyDescent="0.3">
      <c r="A477" s="7"/>
      <c r="B477" s="3"/>
      <c r="C477" s="3"/>
      <c r="D477" s="5"/>
      <c r="E477" s="6"/>
      <c r="F477" s="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2.75" customHeight="1" x14ac:dyDescent="0.3">
      <c r="A478" s="7"/>
      <c r="B478" s="3"/>
      <c r="C478" s="3"/>
      <c r="D478" s="5"/>
      <c r="E478" s="6"/>
      <c r="F478" s="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2.75" customHeight="1" x14ac:dyDescent="0.3">
      <c r="A479" s="7"/>
      <c r="B479" s="3"/>
      <c r="C479" s="3"/>
      <c r="D479" s="5"/>
      <c r="E479" s="6"/>
      <c r="F479" s="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2.75" customHeight="1" x14ac:dyDescent="0.3">
      <c r="A480" s="7"/>
      <c r="B480" s="3"/>
      <c r="C480" s="3"/>
      <c r="D480" s="5"/>
      <c r="E480" s="6"/>
      <c r="F480" s="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2.75" customHeight="1" x14ac:dyDescent="0.3">
      <c r="A481" s="7"/>
      <c r="B481" s="3"/>
      <c r="C481" s="3"/>
      <c r="D481" s="5"/>
      <c r="E481" s="6"/>
      <c r="F481" s="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2.75" customHeight="1" x14ac:dyDescent="0.3">
      <c r="A482" s="7"/>
      <c r="B482" s="3"/>
      <c r="C482" s="3"/>
      <c r="D482" s="5"/>
      <c r="E482" s="6"/>
      <c r="F482" s="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2.75" customHeight="1" x14ac:dyDescent="0.3">
      <c r="A483" s="7"/>
      <c r="B483" s="3"/>
      <c r="C483" s="3"/>
      <c r="D483" s="5"/>
      <c r="E483" s="6"/>
      <c r="F483" s="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2.75" customHeight="1" x14ac:dyDescent="0.3">
      <c r="A484" s="7"/>
      <c r="B484" s="3"/>
      <c r="C484" s="3"/>
      <c r="D484" s="5"/>
      <c r="E484" s="6"/>
      <c r="F484" s="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2.75" customHeight="1" x14ac:dyDescent="0.3">
      <c r="A485" s="7"/>
      <c r="B485" s="3"/>
      <c r="C485" s="3"/>
      <c r="D485" s="5"/>
      <c r="E485" s="6"/>
      <c r="F485" s="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2.75" customHeight="1" x14ac:dyDescent="0.3">
      <c r="A486" s="7"/>
      <c r="B486" s="3"/>
      <c r="C486" s="3"/>
      <c r="D486" s="5"/>
      <c r="E486" s="6"/>
      <c r="F486" s="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2.75" customHeight="1" x14ac:dyDescent="0.3">
      <c r="A487" s="7"/>
      <c r="B487" s="3"/>
      <c r="C487" s="3"/>
      <c r="D487" s="5"/>
      <c r="E487" s="6"/>
      <c r="F487" s="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2.75" customHeight="1" x14ac:dyDescent="0.3">
      <c r="A488" s="7"/>
      <c r="B488" s="3"/>
      <c r="C488" s="3"/>
      <c r="D488" s="5"/>
      <c r="E488" s="6"/>
      <c r="F488" s="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2.75" customHeight="1" x14ac:dyDescent="0.3">
      <c r="A489" s="7"/>
      <c r="B489" s="3"/>
      <c r="C489" s="3"/>
      <c r="D489" s="5"/>
      <c r="E489" s="6"/>
      <c r="F489" s="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2.75" customHeight="1" x14ac:dyDescent="0.3">
      <c r="A490" s="7"/>
      <c r="B490" s="3"/>
      <c r="C490" s="3"/>
      <c r="D490" s="5"/>
      <c r="E490" s="6"/>
      <c r="F490" s="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2.75" customHeight="1" x14ac:dyDescent="0.3">
      <c r="A491" s="7"/>
      <c r="B491" s="3"/>
      <c r="C491" s="3"/>
      <c r="D491" s="5"/>
      <c r="E491" s="6"/>
      <c r="F491" s="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2.75" customHeight="1" x14ac:dyDescent="0.3">
      <c r="A492" s="7"/>
      <c r="B492" s="3"/>
      <c r="C492" s="3"/>
      <c r="D492" s="5"/>
      <c r="E492" s="6"/>
      <c r="F492" s="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2.75" customHeight="1" x14ac:dyDescent="0.3">
      <c r="A493" s="7"/>
      <c r="B493" s="3"/>
      <c r="C493" s="3"/>
      <c r="D493" s="5"/>
      <c r="E493" s="6"/>
      <c r="F493" s="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2.75" customHeight="1" x14ac:dyDescent="0.3">
      <c r="A494" s="7"/>
      <c r="B494" s="3"/>
      <c r="C494" s="3"/>
      <c r="D494" s="5"/>
      <c r="E494" s="6"/>
      <c r="F494" s="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2.75" customHeight="1" x14ac:dyDescent="0.3">
      <c r="A495" s="7"/>
      <c r="B495" s="3"/>
      <c r="C495" s="3"/>
      <c r="D495" s="5"/>
      <c r="E495" s="6"/>
      <c r="F495" s="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2.75" customHeight="1" x14ac:dyDescent="0.3">
      <c r="A496" s="7"/>
      <c r="B496" s="3"/>
      <c r="C496" s="3"/>
      <c r="D496" s="5"/>
      <c r="E496" s="6"/>
      <c r="F496" s="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2.75" customHeight="1" x14ac:dyDescent="0.3">
      <c r="A497" s="7"/>
      <c r="B497" s="3"/>
      <c r="C497" s="3"/>
      <c r="D497" s="5"/>
      <c r="E497" s="6"/>
      <c r="F497" s="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2.75" customHeight="1" x14ac:dyDescent="0.3">
      <c r="A498" s="7"/>
      <c r="B498" s="3"/>
      <c r="C498" s="3"/>
      <c r="D498" s="5"/>
      <c r="E498" s="6"/>
      <c r="F498" s="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2.75" customHeight="1" x14ac:dyDescent="0.3">
      <c r="A499" s="7"/>
      <c r="B499" s="3"/>
      <c r="C499" s="3"/>
      <c r="D499" s="5"/>
      <c r="E499" s="6"/>
      <c r="F499" s="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2.75" customHeight="1" x14ac:dyDescent="0.3">
      <c r="A500" s="7"/>
      <c r="B500" s="3"/>
      <c r="C500" s="3"/>
      <c r="D500" s="5"/>
      <c r="E500" s="6"/>
      <c r="F500" s="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2.75" customHeight="1" x14ac:dyDescent="0.3">
      <c r="A501" s="7"/>
      <c r="B501" s="3"/>
      <c r="C501" s="3"/>
      <c r="D501" s="5"/>
      <c r="E501" s="6"/>
      <c r="F501" s="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2.75" customHeight="1" x14ac:dyDescent="0.3">
      <c r="A502" s="7"/>
      <c r="B502" s="3"/>
      <c r="C502" s="3"/>
      <c r="D502" s="5"/>
      <c r="E502" s="6"/>
      <c r="F502" s="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2.75" customHeight="1" x14ac:dyDescent="0.3">
      <c r="A503" s="7"/>
      <c r="B503" s="3"/>
      <c r="C503" s="3"/>
      <c r="D503" s="5"/>
      <c r="E503" s="6"/>
      <c r="F503" s="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2.75" customHeight="1" x14ac:dyDescent="0.3">
      <c r="A504" s="7"/>
      <c r="B504" s="3"/>
      <c r="C504" s="3"/>
      <c r="D504" s="5"/>
      <c r="E504" s="6"/>
      <c r="F504" s="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2.75" customHeight="1" x14ac:dyDescent="0.3">
      <c r="A505" s="7"/>
      <c r="B505" s="3"/>
      <c r="C505" s="3"/>
      <c r="D505" s="5"/>
      <c r="E505" s="6"/>
      <c r="F505" s="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2.75" customHeight="1" x14ac:dyDescent="0.3">
      <c r="A506" s="7"/>
      <c r="B506" s="3"/>
      <c r="C506" s="3"/>
      <c r="D506" s="5"/>
      <c r="E506" s="6"/>
      <c r="F506" s="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2.75" customHeight="1" x14ac:dyDescent="0.3">
      <c r="A507" s="7"/>
      <c r="B507" s="3"/>
      <c r="C507" s="3"/>
      <c r="D507" s="5"/>
      <c r="E507" s="6"/>
      <c r="F507" s="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2.75" customHeight="1" x14ac:dyDescent="0.3">
      <c r="A508" s="7"/>
      <c r="B508" s="3"/>
      <c r="C508" s="3"/>
      <c r="D508" s="5"/>
      <c r="E508" s="6"/>
      <c r="F508" s="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2.75" customHeight="1" x14ac:dyDescent="0.3">
      <c r="A509" s="7"/>
      <c r="B509" s="3"/>
      <c r="C509" s="3"/>
      <c r="D509" s="5"/>
      <c r="E509" s="6"/>
      <c r="F509" s="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2.75" customHeight="1" x14ac:dyDescent="0.3">
      <c r="A510" s="7"/>
      <c r="B510" s="3"/>
      <c r="C510" s="3"/>
      <c r="D510" s="5"/>
      <c r="E510" s="6"/>
      <c r="F510" s="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2.75" customHeight="1" x14ac:dyDescent="0.3">
      <c r="A511" s="7"/>
      <c r="B511" s="3"/>
      <c r="C511" s="3"/>
      <c r="D511" s="5"/>
      <c r="E511" s="6"/>
      <c r="F511" s="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2.75" customHeight="1" x14ac:dyDescent="0.3">
      <c r="A512" s="7"/>
      <c r="B512" s="3"/>
      <c r="C512" s="3"/>
      <c r="D512" s="5"/>
      <c r="E512" s="6"/>
      <c r="F512" s="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2.75" customHeight="1" x14ac:dyDescent="0.3">
      <c r="A513" s="7"/>
      <c r="B513" s="3"/>
      <c r="C513" s="3"/>
      <c r="D513" s="5"/>
      <c r="E513" s="6"/>
      <c r="F513" s="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2.75" customHeight="1" x14ac:dyDescent="0.3">
      <c r="A514" s="7"/>
      <c r="B514" s="3"/>
      <c r="C514" s="3"/>
      <c r="D514" s="5"/>
      <c r="E514" s="6"/>
      <c r="F514" s="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2.75" customHeight="1" x14ac:dyDescent="0.3">
      <c r="A515" s="7"/>
      <c r="B515" s="3"/>
      <c r="C515" s="3"/>
      <c r="D515" s="5"/>
      <c r="E515" s="6"/>
      <c r="F515" s="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2.75" customHeight="1" x14ac:dyDescent="0.3">
      <c r="A516" s="7"/>
      <c r="B516" s="3"/>
      <c r="C516" s="3"/>
      <c r="D516" s="5"/>
      <c r="E516" s="6"/>
      <c r="F516" s="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2.75" customHeight="1" x14ac:dyDescent="0.3">
      <c r="A517" s="7"/>
      <c r="B517" s="3"/>
      <c r="C517" s="3"/>
      <c r="D517" s="5"/>
      <c r="E517" s="6"/>
      <c r="F517" s="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2.75" customHeight="1" x14ac:dyDescent="0.3">
      <c r="A518" s="7"/>
      <c r="B518" s="3"/>
      <c r="C518" s="3"/>
      <c r="D518" s="5"/>
      <c r="E518" s="6"/>
      <c r="F518" s="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2.75" customHeight="1" x14ac:dyDescent="0.3">
      <c r="A519" s="7"/>
      <c r="B519" s="3"/>
      <c r="C519" s="3"/>
      <c r="D519" s="5"/>
      <c r="E519" s="6"/>
      <c r="F519" s="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2.75" customHeight="1" x14ac:dyDescent="0.3">
      <c r="A520" s="7"/>
      <c r="B520" s="3"/>
      <c r="C520" s="3"/>
      <c r="D520" s="5"/>
      <c r="E520" s="6"/>
      <c r="F520" s="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2.75" customHeight="1" x14ac:dyDescent="0.3">
      <c r="A521" s="7"/>
      <c r="B521" s="3"/>
      <c r="C521" s="3"/>
      <c r="D521" s="5"/>
      <c r="E521" s="6"/>
      <c r="F521" s="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2.75" customHeight="1" x14ac:dyDescent="0.3">
      <c r="A522" s="7"/>
      <c r="B522" s="3"/>
      <c r="C522" s="3"/>
      <c r="D522" s="5"/>
      <c r="E522" s="6"/>
      <c r="F522" s="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2.75" customHeight="1" x14ac:dyDescent="0.3">
      <c r="A523" s="7"/>
      <c r="B523" s="3"/>
      <c r="C523" s="3"/>
      <c r="D523" s="5"/>
      <c r="E523" s="6"/>
      <c r="F523" s="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2.75" customHeight="1" x14ac:dyDescent="0.3">
      <c r="A524" s="7"/>
      <c r="B524" s="3"/>
      <c r="C524" s="3"/>
      <c r="D524" s="5"/>
      <c r="E524" s="6"/>
      <c r="F524" s="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2.75" customHeight="1" x14ac:dyDescent="0.3">
      <c r="A525" s="7"/>
      <c r="B525" s="3"/>
      <c r="C525" s="3"/>
      <c r="D525" s="5"/>
      <c r="E525" s="6"/>
      <c r="F525" s="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2.75" customHeight="1" x14ac:dyDescent="0.3">
      <c r="A526" s="7"/>
      <c r="B526" s="3"/>
      <c r="C526" s="3"/>
      <c r="D526" s="5"/>
      <c r="E526" s="6"/>
      <c r="F526" s="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2.75" customHeight="1" x14ac:dyDescent="0.3">
      <c r="A527" s="7"/>
      <c r="B527" s="3"/>
      <c r="C527" s="3"/>
      <c r="D527" s="5"/>
      <c r="E527" s="6"/>
      <c r="F527" s="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2.75" customHeight="1" x14ac:dyDescent="0.3">
      <c r="A528" s="7"/>
      <c r="B528" s="3"/>
      <c r="C528" s="3"/>
      <c r="D528" s="5"/>
      <c r="E528" s="6"/>
      <c r="F528" s="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2.75" customHeight="1" x14ac:dyDescent="0.3">
      <c r="A529" s="7"/>
      <c r="B529" s="3"/>
      <c r="C529" s="3"/>
      <c r="D529" s="5"/>
      <c r="E529" s="6"/>
      <c r="F529" s="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2.75" customHeight="1" x14ac:dyDescent="0.3">
      <c r="A530" s="7"/>
      <c r="B530" s="3"/>
      <c r="C530" s="3"/>
      <c r="D530" s="5"/>
      <c r="E530" s="6"/>
      <c r="F530" s="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2.75" customHeight="1" x14ac:dyDescent="0.3">
      <c r="A531" s="7"/>
      <c r="B531" s="3"/>
      <c r="C531" s="3"/>
      <c r="D531" s="5"/>
      <c r="E531" s="6"/>
      <c r="F531" s="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2.75" customHeight="1" x14ac:dyDescent="0.3">
      <c r="A532" s="7"/>
      <c r="B532" s="3"/>
      <c r="C532" s="3"/>
      <c r="D532" s="5"/>
      <c r="E532" s="6"/>
      <c r="F532" s="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2.75" customHeight="1" x14ac:dyDescent="0.3">
      <c r="A533" s="7"/>
      <c r="B533" s="3"/>
      <c r="C533" s="3"/>
      <c r="D533" s="5"/>
      <c r="E533" s="6"/>
      <c r="F533" s="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2.75" customHeight="1" x14ac:dyDescent="0.3">
      <c r="A534" s="7"/>
      <c r="B534" s="3"/>
      <c r="C534" s="3"/>
      <c r="D534" s="5"/>
      <c r="E534" s="6"/>
      <c r="F534" s="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2.75" customHeight="1" x14ac:dyDescent="0.3">
      <c r="A535" s="7"/>
      <c r="B535" s="3"/>
      <c r="C535" s="3"/>
      <c r="D535" s="5"/>
      <c r="E535" s="6"/>
      <c r="F535" s="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2.75" customHeight="1" x14ac:dyDescent="0.3">
      <c r="A536" s="7"/>
      <c r="B536" s="3"/>
      <c r="C536" s="3"/>
      <c r="D536" s="5"/>
      <c r="E536" s="6"/>
      <c r="F536" s="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2.75" customHeight="1" x14ac:dyDescent="0.3">
      <c r="A537" s="7"/>
      <c r="B537" s="3"/>
      <c r="C537" s="3"/>
      <c r="D537" s="5"/>
      <c r="E537" s="6"/>
      <c r="F537" s="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2.75" customHeight="1" x14ac:dyDescent="0.3">
      <c r="A538" s="7"/>
      <c r="B538" s="3"/>
      <c r="C538" s="3"/>
      <c r="D538" s="5"/>
      <c r="E538" s="6"/>
      <c r="F538" s="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2.75" customHeight="1" x14ac:dyDescent="0.3">
      <c r="A539" s="7"/>
      <c r="B539" s="3"/>
      <c r="C539" s="3"/>
      <c r="D539" s="5"/>
      <c r="E539" s="6"/>
      <c r="F539" s="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2.75" customHeight="1" x14ac:dyDescent="0.3">
      <c r="A540" s="7"/>
      <c r="B540" s="3"/>
      <c r="C540" s="3"/>
      <c r="D540" s="5"/>
      <c r="E540" s="6"/>
      <c r="F540" s="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2.75" customHeight="1" x14ac:dyDescent="0.3">
      <c r="A541" s="7"/>
      <c r="B541" s="3"/>
      <c r="C541" s="3"/>
      <c r="D541" s="5"/>
      <c r="E541" s="6"/>
      <c r="F541" s="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2.75" customHeight="1" x14ac:dyDescent="0.3">
      <c r="A542" s="7"/>
      <c r="B542" s="3"/>
      <c r="C542" s="3"/>
      <c r="D542" s="5"/>
      <c r="E542" s="6"/>
      <c r="F542" s="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2.75" customHeight="1" x14ac:dyDescent="0.3">
      <c r="A543" s="7"/>
      <c r="B543" s="3"/>
      <c r="C543" s="3"/>
      <c r="D543" s="5"/>
      <c r="E543" s="6"/>
      <c r="F543" s="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2.75" customHeight="1" x14ac:dyDescent="0.3">
      <c r="A544" s="7"/>
      <c r="B544" s="3"/>
      <c r="C544" s="3"/>
      <c r="D544" s="5"/>
      <c r="E544" s="6"/>
      <c r="F544" s="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2.75" customHeight="1" x14ac:dyDescent="0.3">
      <c r="A545" s="7"/>
      <c r="B545" s="3"/>
      <c r="C545" s="3"/>
      <c r="D545" s="5"/>
      <c r="E545" s="6"/>
      <c r="F545" s="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2.75" customHeight="1" x14ac:dyDescent="0.3">
      <c r="A546" s="7"/>
      <c r="B546" s="3"/>
      <c r="C546" s="3"/>
      <c r="D546" s="5"/>
      <c r="E546" s="6"/>
      <c r="F546" s="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2.75" customHeight="1" x14ac:dyDescent="0.3">
      <c r="A547" s="7"/>
      <c r="B547" s="3"/>
      <c r="C547" s="3"/>
      <c r="D547" s="5"/>
      <c r="E547" s="6"/>
      <c r="F547" s="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2.75" customHeight="1" x14ac:dyDescent="0.3">
      <c r="A548" s="7"/>
      <c r="B548" s="3"/>
      <c r="C548" s="3"/>
      <c r="D548" s="5"/>
      <c r="E548" s="6"/>
      <c r="F548" s="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2.75" customHeight="1" x14ac:dyDescent="0.3">
      <c r="A549" s="7"/>
      <c r="B549" s="3"/>
      <c r="C549" s="3"/>
      <c r="D549" s="5"/>
      <c r="E549" s="6"/>
      <c r="F549" s="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2.75" customHeight="1" x14ac:dyDescent="0.3">
      <c r="A550" s="7"/>
      <c r="B550" s="3"/>
      <c r="C550" s="3"/>
      <c r="D550" s="5"/>
      <c r="E550" s="6"/>
      <c r="F550" s="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2.75" customHeight="1" x14ac:dyDescent="0.3">
      <c r="A551" s="7"/>
      <c r="B551" s="3"/>
      <c r="C551" s="3"/>
      <c r="D551" s="5"/>
      <c r="E551" s="6"/>
      <c r="F551" s="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2.75" customHeight="1" x14ac:dyDescent="0.3">
      <c r="A552" s="7"/>
      <c r="B552" s="3"/>
      <c r="C552" s="3"/>
      <c r="D552" s="5"/>
      <c r="E552" s="6"/>
      <c r="F552" s="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2.75" customHeight="1" x14ac:dyDescent="0.3">
      <c r="A553" s="7"/>
      <c r="B553" s="3"/>
      <c r="C553" s="3"/>
      <c r="D553" s="5"/>
      <c r="E553" s="6"/>
      <c r="F553" s="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2.75" customHeight="1" x14ac:dyDescent="0.3">
      <c r="A554" s="7"/>
      <c r="B554" s="3"/>
      <c r="C554" s="3"/>
      <c r="D554" s="5"/>
      <c r="E554" s="6"/>
      <c r="F554" s="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2.75" customHeight="1" x14ac:dyDescent="0.3">
      <c r="A555" s="7"/>
      <c r="B555" s="3"/>
      <c r="C555" s="3"/>
      <c r="D555" s="5"/>
      <c r="E555" s="6"/>
      <c r="F555" s="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2.75" customHeight="1" x14ac:dyDescent="0.3">
      <c r="A556" s="7"/>
      <c r="B556" s="3"/>
      <c r="C556" s="3"/>
      <c r="D556" s="5"/>
      <c r="E556" s="6"/>
      <c r="F556" s="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2.75" customHeight="1" x14ac:dyDescent="0.3">
      <c r="A557" s="7"/>
      <c r="B557" s="3"/>
      <c r="C557" s="3"/>
      <c r="D557" s="5"/>
      <c r="E557" s="6"/>
      <c r="F557" s="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2.75" customHeight="1" x14ac:dyDescent="0.3">
      <c r="A558" s="7"/>
      <c r="B558" s="3"/>
      <c r="C558" s="3"/>
      <c r="D558" s="5"/>
      <c r="E558" s="6"/>
      <c r="F558" s="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2.75" customHeight="1" x14ac:dyDescent="0.3">
      <c r="A559" s="7"/>
      <c r="B559" s="3"/>
      <c r="C559" s="3"/>
      <c r="D559" s="5"/>
      <c r="E559" s="6"/>
      <c r="F559" s="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2.75" customHeight="1" x14ac:dyDescent="0.3">
      <c r="A560" s="7"/>
      <c r="B560" s="3"/>
      <c r="C560" s="3"/>
      <c r="D560" s="5"/>
      <c r="E560" s="6"/>
      <c r="F560" s="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2.75" customHeight="1" x14ac:dyDescent="0.3">
      <c r="A561" s="7"/>
      <c r="B561" s="3"/>
      <c r="C561" s="3"/>
      <c r="D561" s="5"/>
      <c r="E561" s="6"/>
      <c r="F561" s="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2.75" customHeight="1" x14ac:dyDescent="0.3">
      <c r="A562" s="7"/>
      <c r="B562" s="3"/>
      <c r="C562" s="3"/>
      <c r="D562" s="5"/>
      <c r="E562" s="6"/>
      <c r="F562" s="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2.75" customHeight="1" x14ac:dyDescent="0.3">
      <c r="A563" s="7"/>
      <c r="B563" s="3"/>
      <c r="C563" s="3"/>
      <c r="D563" s="5"/>
      <c r="E563" s="6"/>
      <c r="F563" s="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2.75" customHeight="1" x14ac:dyDescent="0.3">
      <c r="A564" s="7"/>
      <c r="B564" s="3"/>
      <c r="C564" s="3"/>
      <c r="D564" s="5"/>
      <c r="E564" s="6"/>
      <c r="F564" s="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2.75" customHeight="1" x14ac:dyDescent="0.3">
      <c r="A565" s="7"/>
      <c r="B565" s="3"/>
      <c r="C565" s="3"/>
      <c r="D565" s="5"/>
      <c r="E565" s="6"/>
      <c r="F565" s="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2.75" customHeight="1" x14ac:dyDescent="0.3">
      <c r="A566" s="7"/>
      <c r="B566" s="3"/>
      <c r="C566" s="3"/>
      <c r="D566" s="5"/>
      <c r="E566" s="6"/>
      <c r="F566" s="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2.75" customHeight="1" x14ac:dyDescent="0.3">
      <c r="A567" s="7"/>
      <c r="B567" s="3"/>
      <c r="C567" s="3"/>
      <c r="D567" s="5"/>
      <c r="E567" s="6"/>
      <c r="F567" s="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2.75" customHeight="1" x14ac:dyDescent="0.3">
      <c r="A568" s="7"/>
      <c r="B568" s="3"/>
      <c r="C568" s="3"/>
      <c r="D568" s="5"/>
      <c r="E568" s="6"/>
      <c r="F568" s="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2.75" customHeight="1" x14ac:dyDescent="0.3">
      <c r="A569" s="7"/>
      <c r="B569" s="3"/>
      <c r="C569" s="3"/>
      <c r="D569" s="5"/>
      <c r="E569" s="6"/>
      <c r="F569" s="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2.75" customHeight="1" x14ac:dyDescent="0.3">
      <c r="A570" s="7"/>
      <c r="B570" s="3"/>
      <c r="C570" s="3"/>
      <c r="D570" s="5"/>
      <c r="E570" s="6"/>
      <c r="F570" s="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2.75" customHeight="1" x14ac:dyDescent="0.3">
      <c r="A571" s="7"/>
      <c r="B571" s="3"/>
      <c r="C571" s="3"/>
      <c r="D571" s="5"/>
      <c r="E571" s="6"/>
      <c r="F571" s="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2.75" customHeight="1" x14ac:dyDescent="0.3">
      <c r="A572" s="7"/>
      <c r="B572" s="3"/>
      <c r="C572" s="3"/>
      <c r="D572" s="5"/>
      <c r="E572" s="6"/>
      <c r="F572" s="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2.75" customHeight="1" x14ac:dyDescent="0.3">
      <c r="A573" s="7"/>
      <c r="B573" s="3"/>
      <c r="C573" s="3"/>
      <c r="D573" s="5"/>
      <c r="E573" s="6"/>
      <c r="F573" s="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2.75" customHeight="1" x14ac:dyDescent="0.3">
      <c r="A574" s="7"/>
      <c r="B574" s="3"/>
      <c r="C574" s="3"/>
      <c r="D574" s="5"/>
      <c r="E574" s="6"/>
      <c r="F574" s="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2.75" customHeight="1" x14ac:dyDescent="0.3">
      <c r="A575" s="7"/>
      <c r="B575" s="3"/>
      <c r="C575" s="3"/>
      <c r="D575" s="5"/>
      <c r="E575" s="6"/>
      <c r="F575" s="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2.75" customHeight="1" x14ac:dyDescent="0.3">
      <c r="A576" s="7"/>
      <c r="B576" s="3"/>
      <c r="C576" s="3"/>
      <c r="D576" s="5"/>
      <c r="E576" s="6"/>
      <c r="F576" s="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2.75" customHeight="1" x14ac:dyDescent="0.3">
      <c r="A577" s="7"/>
      <c r="B577" s="3"/>
      <c r="C577" s="3"/>
      <c r="D577" s="5"/>
      <c r="E577" s="6"/>
      <c r="F577" s="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2.75" customHeight="1" x14ac:dyDescent="0.3">
      <c r="A578" s="7"/>
      <c r="B578" s="3"/>
      <c r="C578" s="3"/>
      <c r="D578" s="5"/>
      <c r="E578" s="6"/>
      <c r="F578" s="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2.75" customHeight="1" x14ac:dyDescent="0.3">
      <c r="A579" s="7"/>
      <c r="B579" s="3"/>
      <c r="C579" s="3"/>
      <c r="D579" s="5"/>
      <c r="E579" s="6"/>
      <c r="F579" s="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2.75" customHeight="1" x14ac:dyDescent="0.3">
      <c r="A580" s="7"/>
      <c r="B580" s="3"/>
      <c r="C580" s="3"/>
      <c r="D580" s="5"/>
      <c r="E580" s="6"/>
      <c r="F580" s="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2.75" customHeight="1" x14ac:dyDescent="0.3">
      <c r="A581" s="7"/>
      <c r="B581" s="3"/>
      <c r="C581" s="3"/>
      <c r="D581" s="5"/>
      <c r="E581" s="6"/>
      <c r="F581" s="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2.75" customHeight="1" x14ac:dyDescent="0.3">
      <c r="A582" s="7"/>
      <c r="B582" s="3"/>
      <c r="C582" s="3"/>
      <c r="D582" s="5"/>
      <c r="E582" s="6"/>
      <c r="F582" s="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2.75" customHeight="1" x14ac:dyDescent="0.3">
      <c r="A583" s="7"/>
      <c r="B583" s="3"/>
      <c r="C583" s="3"/>
      <c r="D583" s="5"/>
      <c r="E583" s="6"/>
      <c r="F583" s="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2.75" customHeight="1" x14ac:dyDescent="0.3">
      <c r="A584" s="7"/>
      <c r="B584" s="3"/>
      <c r="C584" s="3"/>
      <c r="D584" s="5"/>
      <c r="E584" s="6"/>
      <c r="F584" s="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2.75" customHeight="1" x14ac:dyDescent="0.3">
      <c r="A585" s="7"/>
      <c r="B585" s="3"/>
      <c r="C585" s="3"/>
      <c r="D585" s="5"/>
      <c r="E585" s="6"/>
      <c r="F585" s="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2.75" customHeight="1" x14ac:dyDescent="0.3">
      <c r="A586" s="7"/>
      <c r="B586" s="3"/>
      <c r="C586" s="3"/>
      <c r="D586" s="5"/>
      <c r="E586" s="6"/>
      <c r="F586" s="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2.75" customHeight="1" x14ac:dyDescent="0.3">
      <c r="A587" s="7"/>
      <c r="B587" s="3"/>
      <c r="C587" s="3"/>
      <c r="D587" s="5"/>
      <c r="E587" s="6"/>
      <c r="F587" s="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2.75" customHeight="1" x14ac:dyDescent="0.3">
      <c r="A588" s="7"/>
      <c r="B588" s="3"/>
      <c r="C588" s="3"/>
      <c r="D588" s="5"/>
      <c r="E588" s="6"/>
      <c r="F588" s="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2.75" customHeight="1" x14ac:dyDescent="0.3">
      <c r="A589" s="7"/>
      <c r="B589" s="3"/>
      <c r="C589" s="3"/>
      <c r="D589" s="5"/>
      <c r="E589" s="6"/>
      <c r="F589" s="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2.75" customHeight="1" x14ac:dyDescent="0.3">
      <c r="A590" s="7"/>
      <c r="B590" s="3"/>
      <c r="C590" s="3"/>
      <c r="D590" s="5"/>
      <c r="E590" s="6"/>
      <c r="F590" s="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2.75" customHeight="1" x14ac:dyDescent="0.3">
      <c r="A591" s="7"/>
      <c r="B591" s="3"/>
      <c r="C591" s="3"/>
      <c r="D591" s="5"/>
      <c r="E591" s="6"/>
      <c r="F591" s="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2.75" customHeight="1" x14ac:dyDescent="0.3">
      <c r="A592" s="7"/>
      <c r="B592" s="3"/>
      <c r="C592" s="3"/>
      <c r="D592" s="5"/>
      <c r="E592" s="6"/>
      <c r="F592" s="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2.75" customHeight="1" x14ac:dyDescent="0.3">
      <c r="A593" s="7"/>
      <c r="B593" s="3"/>
      <c r="C593" s="3"/>
      <c r="D593" s="5"/>
      <c r="E593" s="6"/>
      <c r="F593" s="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2.75" customHeight="1" x14ac:dyDescent="0.3">
      <c r="A594" s="7"/>
      <c r="B594" s="3"/>
      <c r="C594" s="3"/>
      <c r="D594" s="5"/>
      <c r="E594" s="6"/>
      <c r="F594" s="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2.75" customHeight="1" x14ac:dyDescent="0.3">
      <c r="A595" s="7"/>
      <c r="B595" s="3"/>
      <c r="C595" s="3"/>
      <c r="D595" s="5"/>
      <c r="E595" s="6"/>
      <c r="F595" s="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2.75" customHeight="1" x14ac:dyDescent="0.3">
      <c r="A596" s="7"/>
      <c r="B596" s="3"/>
      <c r="C596" s="3"/>
      <c r="D596" s="5"/>
      <c r="E596" s="6"/>
      <c r="F596" s="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2.75" customHeight="1" x14ac:dyDescent="0.3">
      <c r="A597" s="7"/>
      <c r="B597" s="3"/>
      <c r="C597" s="3"/>
      <c r="D597" s="5"/>
      <c r="E597" s="6"/>
      <c r="F597" s="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2.75" customHeight="1" x14ac:dyDescent="0.3">
      <c r="A598" s="7"/>
      <c r="B598" s="3"/>
      <c r="C598" s="3"/>
      <c r="D598" s="5"/>
      <c r="E598" s="6"/>
      <c r="F598" s="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2.75" customHeight="1" x14ac:dyDescent="0.3">
      <c r="A599" s="7"/>
      <c r="B599" s="3"/>
      <c r="C599" s="3"/>
      <c r="D599" s="5"/>
      <c r="E599" s="6"/>
      <c r="F599" s="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2.75" customHeight="1" x14ac:dyDescent="0.3">
      <c r="A600" s="7"/>
      <c r="B600" s="3"/>
      <c r="C600" s="3"/>
      <c r="D600" s="5"/>
      <c r="E600" s="6"/>
      <c r="F600" s="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2.75" customHeight="1" x14ac:dyDescent="0.3">
      <c r="A601" s="7"/>
      <c r="B601" s="3"/>
      <c r="C601" s="3"/>
      <c r="D601" s="5"/>
      <c r="E601" s="6"/>
      <c r="F601" s="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2.75" customHeight="1" x14ac:dyDescent="0.3">
      <c r="A602" s="7"/>
      <c r="B602" s="3"/>
      <c r="C602" s="3"/>
      <c r="D602" s="5"/>
      <c r="E602" s="6"/>
      <c r="F602" s="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2.75" customHeight="1" x14ac:dyDescent="0.3">
      <c r="A603" s="7"/>
      <c r="B603" s="3"/>
      <c r="C603" s="3"/>
      <c r="D603" s="5"/>
      <c r="E603" s="6"/>
      <c r="F603" s="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2.75" customHeight="1" x14ac:dyDescent="0.3">
      <c r="A604" s="7"/>
      <c r="B604" s="3"/>
      <c r="C604" s="3"/>
      <c r="D604" s="5"/>
      <c r="E604" s="6"/>
      <c r="F604" s="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2.75" customHeight="1" x14ac:dyDescent="0.3">
      <c r="A605" s="7"/>
      <c r="B605" s="3"/>
      <c r="C605" s="3"/>
      <c r="D605" s="5"/>
      <c r="E605" s="6"/>
      <c r="F605" s="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2.75" customHeight="1" x14ac:dyDescent="0.3">
      <c r="A606" s="7"/>
      <c r="B606" s="3"/>
      <c r="C606" s="3"/>
      <c r="D606" s="5"/>
      <c r="E606" s="6"/>
      <c r="F606" s="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2.75" customHeight="1" x14ac:dyDescent="0.3">
      <c r="A607" s="7"/>
      <c r="B607" s="3"/>
      <c r="C607" s="3"/>
      <c r="D607" s="5"/>
      <c r="E607" s="6"/>
      <c r="F607" s="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2.75" customHeight="1" x14ac:dyDescent="0.3">
      <c r="A608" s="7"/>
      <c r="B608" s="3"/>
      <c r="C608" s="3"/>
      <c r="D608" s="5"/>
      <c r="E608" s="6"/>
      <c r="F608" s="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2.75" customHeight="1" x14ac:dyDescent="0.3">
      <c r="A609" s="7"/>
      <c r="B609" s="3"/>
      <c r="C609" s="3"/>
      <c r="D609" s="5"/>
      <c r="E609" s="6"/>
      <c r="F609" s="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2.75" customHeight="1" x14ac:dyDescent="0.3">
      <c r="A610" s="7"/>
      <c r="B610" s="3"/>
      <c r="C610" s="3"/>
      <c r="D610" s="5"/>
      <c r="E610" s="6"/>
      <c r="F610" s="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2.75" customHeight="1" x14ac:dyDescent="0.3">
      <c r="A611" s="7"/>
      <c r="B611" s="3"/>
      <c r="C611" s="3"/>
      <c r="D611" s="5"/>
      <c r="E611" s="6"/>
      <c r="F611" s="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2.75" customHeight="1" x14ac:dyDescent="0.3">
      <c r="A612" s="7"/>
      <c r="B612" s="3"/>
      <c r="C612" s="3"/>
      <c r="D612" s="5"/>
      <c r="E612" s="6"/>
      <c r="F612" s="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2.75" customHeight="1" x14ac:dyDescent="0.3">
      <c r="A613" s="7"/>
      <c r="B613" s="3"/>
      <c r="C613" s="3"/>
      <c r="D613" s="5"/>
      <c r="E613" s="6"/>
      <c r="F613" s="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2.75" customHeight="1" x14ac:dyDescent="0.3">
      <c r="A614" s="7"/>
      <c r="B614" s="3"/>
      <c r="C614" s="3"/>
      <c r="D614" s="5"/>
      <c r="E614" s="6"/>
      <c r="F614" s="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2.75" customHeight="1" x14ac:dyDescent="0.3">
      <c r="A615" s="7"/>
      <c r="B615" s="3"/>
      <c r="C615" s="3"/>
      <c r="D615" s="5"/>
      <c r="E615" s="6"/>
      <c r="F615" s="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2.75" customHeight="1" x14ac:dyDescent="0.3">
      <c r="A616" s="7"/>
      <c r="B616" s="3"/>
      <c r="C616" s="3"/>
      <c r="D616" s="5"/>
      <c r="E616" s="6"/>
      <c r="F616" s="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2.75" customHeight="1" x14ac:dyDescent="0.3">
      <c r="A617" s="7"/>
      <c r="B617" s="3"/>
      <c r="C617" s="3"/>
      <c r="D617" s="5"/>
      <c r="E617" s="6"/>
      <c r="F617" s="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2.75" customHeight="1" x14ac:dyDescent="0.3">
      <c r="A618" s="7"/>
      <c r="B618" s="3"/>
      <c r="C618" s="3"/>
      <c r="D618" s="5"/>
      <c r="E618" s="6"/>
      <c r="F618" s="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2.75" customHeight="1" x14ac:dyDescent="0.3">
      <c r="A619" s="7"/>
      <c r="B619" s="3"/>
      <c r="C619" s="3"/>
      <c r="D619" s="5"/>
      <c r="E619" s="6"/>
      <c r="F619" s="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2.75" customHeight="1" x14ac:dyDescent="0.3">
      <c r="A620" s="7"/>
      <c r="B620" s="3"/>
      <c r="C620" s="3"/>
      <c r="D620" s="5"/>
      <c r="E620" s="6"/>
      <c r="F620" s="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2.75" customHeight="1" x14ac:dyDescent="0.3">
      <c r="A621" s="7"/>
      <c r="B621" s="3"/>
      <c r="C621" s="3"/>
      <c r="D621" s="5"/>
      <c r="E621" s="6"/>
      <c r="F621" s="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2.75" customHeight="1" x14ac:dyDescent="0.3">
      <c r="A622" s="7"/>
      <c r="B622" s="3"/>
      <c r="C622" s="3"/>
      <c r="D622" s="5"/>
      <c r="E622" s="6"/>
      <c r="F622" s="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2.75" customHeight="1" x14ac:dyDescent="0.3">
      <c r="A623" s="7"/>
      <c r="B623" s="3"/>
      <c r="C623" s="3"/>
      <c r="D623" s="5"/>
      <c r="E623" s="6"/>
      <c r="F623" s="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2.75" customHeight="1" x14ac:dyDescent="0.3">
      <c r="A624" s="7"/>
      <c r="B624" s="3"/>
      <c r="C624" s="3"/>
      <c r="D624" s="5"/>
      <c r="E624" s="6"/>
      <c r="F624" s="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2.75" customHeight="1" x14ac:dyDescent="0.3">
      <c r="A625" s="7"/>
      <c r="B625" s="3"/>
      <c r="C625" s="3"/>
      <c r="D625" s="5"/>
      <c r="E625" s="6"/>
      <c r="F625" s="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2.75" customHeight="1" x14ac:dyDescent="0.3">
      <c r="A626" s="7"/>
      <c r="B626" s="3"/>
      <c r="C626" s="3"/>
      <c r="D626" s="5"/>
      <c r="E626" s="6"/>
      <c r="F626" s="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2.75" customHeight="1" x14ac:dyDescent="0.3">
      <c r="A627" s="7"/>
      <c r="B627" s="3"/>
      <c r="C627" s="3"/>
      <c r="D627" s="5"/>
      <c r="E627" s="6"/>
      <c r="F627" s="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2.75" customHeight="1" x14ac:dyDescent="0.3">
      <c r="A628" s="7"/>
      <c r="B628" s="3"/>
      <c r="C628" s="3"/>
      <c r="D628" s="5"/>
      <c r="E628" s="6"/>
      <c r="F628" s="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2.75" customHeight="1" x14ac:dyDescent="0.3">
      <c r="A629" s="7"/>
      <c r="B629" s="3"/>
      <c r="C629" s="3"/>
      <c r="D629" s="5"/>
      <c r="E629" s="6"/>
      <c r="F629" s="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2.75" customHeight="1" x14ac:dyDescent="0.3">
      <c r="A630" s="7"/>
      <c r="B630" s="3"/>
      <c r="C630" s="3"/>
      <c r="D630" s="5"/>
      <c r="E630" s="6"/>
      <c r="F630" s="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2.75" customHeight="1" x14ac:dyDescent="0.3">
      <c r="A631" s="7"/>
      <c r="B631" s="3"/>
      <c r="C631" s="3"/>
      <c r="D631" s="5"/>
      <c r="E631" s="6"/>
      <c r="F631" s="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2.75" customHeight="1" x14ac:dyDescent="0.3">
      <c r="A632" s="7"/>
      <c r="B632" s="3"/>
      <c r="C632" s="3"/>
      <c r="D632" s="5"/>
      <c r="E632" s="6"/>
      <c r="F632" s="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2.75" customHeight="1" x14ac:dyDescent="0.3">
      <c r="A633" s="7"/>
      <c r="B633" s="3"/>
      <c r="C633" s="3"/>
      <c r="D633" s="5"/>
      <c r="E633" s="6"/>
      <c r="F633" s="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2.75" customHeight="1" x14ac:dyDescent="0.3">
      <c r="A634" s="7"/>
      <c r="B634" s="3"/>
      <c r="C634" s="3"/>
      <c r="D634" s="5"/>
      <c r="E634" s="6"/>
      <c r="F634" s="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2.75" customHeight="1" x14ac:dyDescent="0.3">
      <c r="A635" s="7"/>
      <c r="B635" s="3"/>
      <c r="C635" s="3"/>
      <c r="D635" s="5"/>
      <c r="E635" s="6"/>
      <c r="F635" s="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2.75" customHeight="1" x14ac:dyDescent="0.3">
      <c r="A636" s="7"/>
      <c r="B636" s="3"/>
      <c r="C636" s="3"/>
      <c r="D636" s="5"/>
      <c r="E636" s="6"/>
      <c r="F636" s="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2.75" customHeight="1" x14ac:dyDescent="0.3">
      <c r="A637" s="7"/>
      <c r="B637" s="3"/>
      <c r="C637" s="3"/>
      <c r="D637" s="5"/>
      <c r="E637" s="6"/>
      <c r="F637" s="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2.75" customHeight="1" x14ac:dyDescent="0.3">
      <c r="A638" s="7"/>
      <c r="B638" s="3"/>
      <c r="C638" s="3"/>
      <c r="D638" s="5"/>
      <c r="E638" s="6"/>
      <c r="F638" s="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2.75" customHeight="1" x14ac:dyDescent="0.3">
      <c r="A639" s="7"/>
      <c r="B639" s="3"/>
      <c r="C639" s="3"/>
      <c r="D639" s="5"/>
      <c r="E639" s="6"/>
      <c r="F639" s="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2.75" customHeight="1" x14ac:dyDescent="0.3">
      <c r="A640" s="7"/>
      <c r="B640" s="3"/>
      <c r="C640" s="3"/>
      <c r="D640" s="5"/>
      <c r="E640" s="6"/>
      <c r="F640" s="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2.75" customHeight="1" x14ac:dyDescent="0.3">
      <c r="A641" s="7"/>
      <c r="B641" s="3"/>
      <c r="C641" s="3"/>
      <c r="D641" s="5"/>
      <c r="E641" s="6"/>
      <c r="F641" s="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2.75" customHeight="1" x14ac:dyDescent="0.3">
      <c r="A642" s="7"/>
      <c r="B642" s="3"/>
      <c r="C642" s="3"/>
      <c r="D642" s="5"/>
      <c r="E642" s="6"/>
      <c r="F642" s="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2.75" customHeight="1" x14ac:dyDescent="0.3">
      <c r="A643" s="7"/>
      <c r="B643" s="3"/>
      <c r="C643" s="3"/>
      <c r="D643" s="5"/>
      <c r="E643" s="6"/>
      <c r="F643" s="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2.75" customHeight="1" x14ac:dyDescent="0.3">
      <c r="A644" s="7"/>
      <c r="B644" s="3"/>
      <c r="C644" s="3"/>
      <c r="D644" s="5"/>
      <c r="E644" s="6"/>
      <c r="F644" s="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2.75" customHeight="1" x14ac:dyDescent="0.3">
      <c r="A645" s="7"/>
      <c r="B645" s="3"/>
      <c r="C645" s="3"/>
      <c r="D645" s="5"/>
      <c r="E645" s="6"/>
      <c r="F645" s="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2.75" customHeight="1" x14ac:dyDescent="0.3">
      <c r="A646" s="7"/>
      <c r="B646" s="3"/>
      <c r="C646" s="3"/>
      <c r="D646" s="5"/>
      <c r="E646" s="6"/>
      <c r="F646" s="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2.75" customHeight="1" x14ac:dyDescent="0.3">
      <c r="A647" s="7"/>
      <c r="B647" s="3"/>
      <c r="C647" s="3"/>
      <c r="D647" s="5"/>
      <c r="E647" s="6"/>
      <c r="F647" s="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2.75" customHeight="1" x14ac:dyDescent="0.3">
      <c r="A648" s="7"/>
      <c r="B648" s="3"/>
      <c r="C648" s="3"/>
      <c r="D648" s="5"/>
      <c r="E648" s="6"/>
      <c r="F648" s="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2.75" customHeight="1" x14ac:dyDescent="0.3">
      <c r="A649" s="7"/>
      <c r="B649" s="3"/>
      <c r="C649" s="3"/>
      <c r="D649" s="5"/>
      <c r="E649" s="6"/>
      <c r="F649" s="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2.75" customHeight="1" x14ac:dyDescent="0.3">
      <c r="A650" s="7"/>
      <c r="B650" s="3"/>
      <c r="C650" s="3"/>
      <c r="D650" s="5"/>
      <c r="E650" s="6"/>
      <c r="F650" s="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2.75" customHeight="1" x14ac:dyDescent="0.3">
      <c r="A651" s="7"/>
      <c r="B651" s="3"/>
      <c r="C651" s="3"/>
      <c r="D651" s="5"/>
      <c r="E651" s="6"/>
      <c r="F651" s="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2.75" customHeight="1" x14ac:dyDescent="0.3">
      <c r="A652" s="7"/>
      <c r="B652" s="3"/>
      <c r="C652" s="3"/>
      <c r="D652" s="5"/>
      <c r="E652" s="6"/>
      <c r="F652" s="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2.75" customHeight="1" x14ac:dyDescent="0.3">
      <c r="A653" s="7"/>
      <c r="B653" s="3"/>
      <c r="C653" s="3"/>
      <c r="D653" s="5"/>
      <c r="E653" s="6"/>
      <c r="F653" s="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2.75" customHeight="1" x14ac:dyDescent="0.3">
      <c r="A654" s="7"/>
      <c r="B654" s="3"/>
      <c r="C654" s="3"/>
      <c r="D654" s="5"/>
      <c r="E654" s="6"/>
      <c r="F654" s="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2.75" customHeight="1" x14ac:dyDescent="0.3">
      <c r="A655" s="7"/>
      <c r="B655" s="3"/>
      <c r="C655" s="3"/>
      <c r="D655" s="5"/>
      <c r="E655" s="6"/>
      <c r="F655" s="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2.75" customHeight="1" x14ac:dyDescent="0.3">
      <c r="A656" s="7"/>
      <c r="B656" s="3"/>
      <c r="C656" s="3"/>
      <c r="D656" s="5"/>
      <c r="E656" s="6"/>
      <c r="F656" s="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2.75" customHeight="1" x14ac:dyDescent="0.3">
      <c r="A657" s="7"/>
      <c r="B657" s="3"/>
      <c r="C657" s="3"/>
      <c r="D657" s="5"/>
      <c r="E657" s="6"/>
      <c r="F657" s="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2.75" customHeight="1" x14ac:dyDescent="0.3">
      <c r="A658" s="7"/>
      <c r="B658" s="3"/>
      <c r="C658" s="3"/>
      <c r="D658" s="5"/>
      <c r="E658" s="6"/>
      <c r="F658" s="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2.75" customHeight="1" x14ac:dyDescent="0.3">
      <c r="A659" s="7"/>
      <c r="B659" s="3"/>
      <c r="C659" s="3"/>
      <c r="D659" s="5"/>
      <c r="E659" s="6"/>
      <c r="F659" s="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2.75" customHeight="1" x14ac:dyDescent="0.3">
      <c r="A660" s="7"/>
      <c r="B660" s="3"/>
      <c r="C660" s="3"/>
      <c r="D660" s="5"/>
      <c r="E660" s="6"/>
      <c r="F660" s="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2.75" customHeight="1" x14ac:dyDescent="0.3">
      <c r="A661" s="7"/>
      <c r="B661" s="3"/>
      <c r="C661" s="3"/>
      <c r="D661" s="5"/>
      <c r="E661" s="6"/>
      <c r="F661" s="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2.75" customHeight="1" x14ac:dyDescent="0.3">
      <c r="A662" s="7"/>
      <c r="B662" s="3"/>
      <c r="C662" s="3"/>
      <c r="D662" s="5"/>
      <c r="E662" s="6"/>
      <c r="F662" s="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2.75" customHeight="1" x14ac:dyDescent="0.3">
      <c r="A663" s="7"/>
      <c r="B663" s="3"/>
      <c r="C663" s="3"/>
      <c r="D663" s="5"/>
      <c r="E663" s="6"/>
      <c r="F663" s="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2.75" customHeight="1" x14ac:dyDescent="0.3">
      <c r="A664" s="7"/>
      <c r="B664" s="3"/>
      <c r="C664" s="3"/>
      <c r="D664" s="5"/>
      <c r="E664" s="6"/>
      <c r="F664" s="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2.75" customHeight="1" x14ac:dyDescent="0.3">
      <c r="A665" s="7"/>
      <c r="B665" s="3"/>
      <c r="C665" s="3"/>
      <c r="D665" s="5"/>
      <c r="E665" s="6"/>
      <c r="F665" s="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2.75" customHeight="1" x14ac:dyDescent="0.3">
      <c r="A666" s="7"/>
      <c r="B666" s="3"/>
      <c r="C666" s="3"/>
      <c r="D666" s="5"/>
      <c r="E666" s="6"/>
      <c r="F666" s="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2.75" customHeight="1" x14ac:dyDescent="0.3">
      <c r="A667" s="7"/>
      <c r="B667" s="3"/>
      <c r="C667" s="3"/>
      <c r="D667" s="5"/>
      <c r="E667" s="6"/>
      <c r="F667" s="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2.75" customHeight="1" x14ac:dyDescent="0.3">
      <c r="A668" s="7"/>
      <c r="B668" s="3"/>
      <c r="C668" s="3"/>
      <c r="D668" s="5"/>
      <c r="E668" s="6"/>
      <c r="F668" s="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2.75" customHeight="1" x14ac:dyDescent="0.3">
      <c r="A669" s="7"/>
      <c r="B669" s="3"/>
      <c r="C669" s="3"/>
      <c r="D669" s="5"/>
      <c r="E669" s="6"/>
      <c r="F669" s="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2.75" customHeight="1" x14ac:dyDescent="0.3">
      <c r="A670" s="7"/>
      <c r="B670" s="3"/>
      <c r="C670" s="3"/>
      <c r="D670" s="5"/>
      <c r="E670" s="6"/>
      <c r="F670" s="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2.75" customHeight="1" x14ac:dyDescent="0.3">
      <c r="A671" s="7"/>
      <c r="B671" s="3"/>
      <c r="C671" s="3"/>
      <c r="D671" s="5"/>
      <c r="E671" s="6"/>
      <c r="F671" s="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2.75" customHeight="1" x14ac:dyDescent="0.3">
      <c r="A672" s="7"/>
      <c r="B672" s="3"/>
      <c r="C672" s="3"/>
      <c r="D672" s="5"/>
      <c r="E672" s="6"/>
      <c r="F672" s="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2.75" customHeight="1" x14ac:dyDescent="0.3">
      <c r="A673" s="7"/>
      <c r="B673" s="3"/>
      <c r="C673" s="3"/>
      <c r="D673" s="5"/>
      <c r="E673" s="6"/>
      <c r="F673" s="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2.75" customHeight="1" x14ac:dyDescent="0.3">
      <c r="A674" s="7"/>
      <c r="B674" s="3"/>
      <c r="C674" s="3"/>
      <c r="D674" s="5"/>
      <c r="E674" s="6"/>
      <c r="F674" s="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2.75" customHeight="1" x14ac:dyDescent="0.3">
      <c r="A675" s="7"/>
      <c r="B675" s="3"/>
      <c r="C675" s="3"/>
      <c r="D675" s="5"/>
      <c r="E675" s="6"/>
      <c r="F675" s="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2.75" customHeight="1" x14ac:dyDescent="0.3">
      <c r="A676" s="7"/>
      <c r="B676" s="3"/>
      <c r="C676" s="3"/>
      <c r="D676" s="5"/>
      <c r="E676" s="6"/>
      <c r="F676" s="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2.75" customHeight="1" x14ac:dyDescent="0.3">
      <c r="A677" s="7"/>
      <c r="B677" s="3"/>
      <c r="C677" s="3"/>
      <c r="D677" s="5"/>
      <c r="E677" s="6"/>
      <c r="F677" s="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2.75" customHeight="1" x14ac:dyDescent="0.3">
      <c r="A678" s="7"/>
      <c r="B678" s="3"/>
      <c r="C678" s="3"/>
      <c r="D678" s="5"/>
      <c r="E678" s="6"/>
      <c r="F678" s="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2.75" customHeight="1" x14ac:dyDescent="0.3">
      <c r="A679" s="7"/>
      <c r="B679" s="3"/>
      <c r="C679" s="3"/>
      <c r="D679" s="5"/>
      <c r="E679" s="6"/>
      <c r="F679" s="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2.75" customHeight="1" x14ac:dyDescent="0.3">
      <c r="A680" s="7"/>
      <c r="B680" s="3"/>
      <c r="C680" s="3"/>
      <c r="D680" s="5"/>
      <c r="E680" s="6"/>
      <c r="F680" s="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2.75" customHeight="1" x14ac:dyDescent="0.3">
      <c r="A681" s="7"/>
      <c r="B681" s="3"/>
      <c r="C681" s="3"/>
      <c r="D681" s="5"/>
      <c r="E681" s="6"/>
      <c r="F681" s="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2.75" customHeight="1" x14ac:dyDescent="0.3">
      <c r="A682" s="7"/>
      <c r="B682" s="3"/>
      <c r="C682" s="3"/>
      <c r="D682" s="5"/>
      <c r="E682" s="6"/>
      <c r="F682" s="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2.75" customHeight="1" x14ac:dyDescent="0.3">
      <c r="A683" s="7"/>
      <c r="B683" s="3"/>
      <c r="C683" s="3"/>
      <c r="D683" s="5"/>
      <c r="E683" s="6"/>
      <c r="F683" s="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2.75" customHeight="1" x14ac:dyDescent="0.3">
      <c r="A684" s="7"/>
      <c r="B684" s="3"/>
      <c r="C684" s="3"/>
      <c r="D684" s="5"/>
      <c r="E684" s="6"/>
      <c r="F684" s="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2.75" customHeight="1" x14ac:dyDescent="0.3">
      <c r="A685" s="7"/>
      <c r="B685" s="3"/>
      <c r="C685" s="3"/>
      <c r="D685" s="5"/>
      <c r="E685" s="6"/>
      <c r="F685" s="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2.75" customHeight="1" x14ac:dyDescent="0.3">
      <c r="A686" s="7"/>
      <c r="B686" s="3"/>
      <c r="C686" s="3"/>
      <c r="D686" s="5"/>
      <c r="E686" s="6"/>
      <c r="F686" s="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2.75" customHeight="1" x14ac:dyDescent="0.3">
      <c r="A687" s="7"/>
      <c r="B687" s="3"/>
      <c r="C687" s="3"/>
      <c r="D687" s="5"/>
      <c r="E687" s="6"/>
      <c r="F687" s="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2.75" customHeight="1" x14ac:dyDescent="0.3">
      <c r="A688" s="7"/>
      <c r="B688" s="3"/>
      <c r="C688" s="3"/>
      <c r="D688" s="5"/>
      <c r="E688" s="6"/>
      <c r="F688" s="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2.75" customHeight="1" x14ac:dyDescent="0.3">
      <c r="A689" s="7"/>
      <c r="B689" s="3"/>
      <c r="C689" s="3"/>
      <c r="D689" s="5"/>
      <c r="E689" s="6"/>
      <c r="F689" s="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2.75" customHeight="1" x14ac:dyDescent="0.3">
      <c r="A690" s="7"/>
      <c r="B690" s="3"/>
      <c r="C690" s="3"/>
      <c r="D690" s="5"/>
      <c r="E690" s="6"/>
      <c r="F690" s="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2.75" customHeight="1" x14ac:dyDescent="0.3">
      <c r="A691" s="7"/>
      <c r="B691" s="3"/>
      <c r="C691" s="3"/>
      <c r="D691" s="5"/>
      <c r="E691" s="6"/>
      <c r="F691" s="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2.75" customHeight="1" x14ac:dyDescent="0.3">
      <c r="A692" s="7"/>
      <c r="B692" s="3"/>
      <c r="C692" s="3"/>
      <c r="D692" s="5"/>
      <c r="E692" s="6"/>
      <c r="F692" s="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2.75" customHeight="1" x14ac:dyDescent="0.3">
      <c r="A693" s="7"/>
      <c r="B693" s="3"/>
      <c r="C693" s="3"/>
      <c r="D693" s="5"/>
      <c r="E693" s="6"/>
      <c r="F693" s="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2.75" customHeight="1" x14ac:dyDescent="0.3">
      <c r="A694" s="7"/>
      <c r="B694" s="3"/>
      <c r="C694" s="3"/>
      <c r="D694" s="5"/>
      <c r="E694" s="6"/>
      <c r="F694" s="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2.75" customHeight="1" x14ac:dyDescent="0.3">
      <c r="A695" s="7"/>
      <c r="B695" s="3"/>
      <c r="C695" s="3"/>
      <c r="D695" s="5"/>
      <c r="E695" s="6"/>
      <c r="F695" s="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2.75" customHeight="1" x14ac:dyDescent="0.3">
      <c r="A696" s="7"/>
      <c r="B696" s="3"/>
      <c r="C696" s="3"/>
      <c r="D696" s="5"/>
      <c r="E696" s="6"/>
      <c r="F696" s="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2.75" customHeight="1" x14ac:dyDescent="0.3">
      <c r="A697" s="7"/>
      <c r="B697" s="3"/>
      <c r="C697" s="3"/>
      <c r="D697" s="5"/>
      <c r="E697" s="6"/>
      <c r="F697" s="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2.75" customHeight="1" x14ac:dyDescent="0.3">
      <c r="A698" s="7"/>
      <c r="B698" s="3"/>
      <c r="C698" s="3"/>
      <c r="D698" s="5"/>
      <c r="E698" s="6"/>
      <c r="F698" s="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2.75" customHeight="1" x14ac:dyDescent="0.3">
      <c r="A699" s="7"/>
      <c r="B699" s="3"/>
      <c r="C699" s="3"/>
      <c r="D699" s="5"/>
      <c r="E699" s="6"/>
      <c r="F699" s="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2.75" customHeight="1" x14ac:dyDescent="0.3">
      <c r="A700" s="7"/>
      <c r="B700" s="3"/>
      <c r="C700" s="3"/>
      <c r="D700" s="5"/>
      <c r="E700" s="6"/>
      <c r="F700" s="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2.75" customHeight="1" x14ac:dyDescent="0.3">
      <c r="A701" s="7"/>
      <c r="B701" s="3"/>
      <c r="C701" s="3"/>
      <c r="D701" s="5"/>
      <c r="E701" s="6"/>
      <c r="F701" s="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2.75" customHeight="1" x14ac:dyDescent="0.3">
      <c r="A702" s="7"/>
      <c r="B702" s="3"/>
      <c r="C702" s="3"/>
      <c r="D702" s="5"/>
      <c r="E702" s="6"/>
      <c r="F702" s="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2.75" customHeight="1" x14ac:dyDescent="0.3">
      <c r="A703" s="7"/>
      <c r="B703" s="3"/>
      <c r="C703" s="3"/>
      <c r="D703" s="5"/>
      <c r="E703" s="6"/>
      <c r="F703" s="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2.75" customHeight="1" x14ac:dyDescent="0.3">
      <c r="A704" s="7"/>
      <c r="B704" s="3"/>
      <c r="C704" s="3"/>
      <c r="D704" s="5"/>
      <c r="E704" s="6"/>
      <c r="F704" s="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2.75" customHeight="1" x14ac:dyDescent="0.3">
      <c r="A705" s="7"/>
      <c r="B705" s="3"/>
      <c r="C705" s="3"/>
      <c r="D705" s="5"/>
      <c r="E705" s="6"/>
      <c r="F705" s="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2.75" customHeight="1" x14ac:dyDescent="0.3">
      <c r="A706" s="7"/>
      <c r="B706" s="3"/>
      <c r="C706" s="3"/>
      <c r="D706" s="5"/>
      <c r="E706" s="6"/>
      <c r="F706" s="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2.75" customHeight="1" x14ac:dyDescent="0.3">
      <c r="A707" s="7"/>
      <c r="B707" s="3"/>
      <c r="C707" s="3"/>
      <c r="D707" s="5"/>
      <c r="E707" s="6"/>
      <c r="F707" s="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2.75" customHeight="1" x14ac:dyDescent="0.3">
      <c r="A708" s="7"/>
      <c r="B708" s="3"/>
      <c r="C708" s="3"/>
      <c r="D708" s="5"/>
      <c r="E708" s="6"/>
      <c r="F708" s="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2.75" customHeight="1" x14ac:dyDescent="0.3">
      <c r="A709" s="7"/>
      <c r="B709" s="3"/>
      <c r="C709" s="3"/>
      <c r="D709" s="5"/>
      <c r="E709" s="6"/>
      <c r="F709" s="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2.75" customHeight="1" x14ac:dyDescent="0.3">
      <c r="A710" s="7"/>
      <c r="B710" s="3"/>
      <c r="C710" s="3"/>
      <c r="D710" s="5"/>
      <c r="E710" s="6"/>
      <c r="F710" s="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2.75" customHeight="1" x14ac:dyDescent="0.3">
      <c r="A711" s="7"/>
      <c r="B711" s="3"/>
      <c r="C711" s="3"/>
      <c r="D711" s="5"/>
      <c r="E711" s="6"/>
      <c r="F711" s="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2.75" customHeight="1" x14ac:dyDescent="0.3">
      <c r="A712" s="7"/>
      <c r="B712" s="3"/>
      <c r="C712" s="3"/>
      <c r="D712" s="5"/>
      <c r="E712" s="6"/>
      <c r="F712" s="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2.75" customHeight="1" x14ac:dyDescent="0.3">
      <c r="A713" s="7"/>
      <c r="B713" s="3"/>
      <c r="C713" s="3"/>
      <c r="D713" s="5"/>
      <c r="E713" s="6"/>
      <c r="F713" s="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2.75" customHeight="1" x14ac:dyDescent="0.3">
      <c r="A714" s="7"/>
      <c r="B714" s="3"/>
      <c r="C714" s="3"/>
      <c r="D714" s="5"/>
      <c r="E714" s="6"/>
      <c r="F714" s="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2.75" customHeight="1" x14ac:dyDescent="0.3">
      <c r="A715" s="7"/>
      <c r="B715" s="3"/>
      <c r="C715" s="3"/>
      <c r="D715" s="5"/>
      <c r="E715" s="6"/>
      <c r="F715" s="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2.75" customHeight="1" x14ac:dyDescent="0.3">
      <c r="A716" s="7"/>
      <c r="B716" s="3"/>
      <c r="C716" s="3"/>
      <c r="D716" s="5"/>
      <c r="E716" s="6"/>
      <c r="F716" s="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2.75" customHeight="1" x14ac:dyDescent="0.3">
      <c r="A717" s="7"/>
      <c r="B717" s="3"/>
      <c r="C717" s="3"/>
      <c r="D717" s="5"/>
      <c r="E717" s="6"/>
      <c r="F717" s="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2.75" customHeight="1" x14ac:dyDescent="0.3">
      <c r="A718" s="7"/>
      <c r="B718" s="3"/>
      <c r="C718" s="3"/>
      <c r="D718" s="5"/>
      <c r="E718" s="6"/>
      <c r="F718" s="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2.75" customHeight="1" x14ac:dyDescent="0.3">
      <c r="A719" s="7"/>
      <c r="B719" s="3"/>
      <c r="C719" s="3"/>
      <c r="D719" s="5"/>
      <c r="E719" s="6"/>
      <c r="F719" s="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2.75" customHeight="1" x14ac:dyDescent="0.3">
      <c r="A720" s="7"/>
      <c r="B720" s="3"/>
      <c r="C720" s="3"/>
      <c r="D720" s="5"/>
      <c r="E720" s="6"/>
      <c r="F720" s="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2.75" customHeight="1" x14ac:dyDescent="0.3">
      <c r="A721" s="7"/>
      <c r="B721" s="3"/>
      <c r="C721" s="3"/>
      <c r="D721" s="5"/>
      <c r="E721" s="6"/>
      <c r="F721" s="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2.75" customHeight="1" x14ac:dyDescent="0.3">
      <c r="A722" s="7"/>
      <c r="B722" s="3"/>
      <c r="C722" s="3"/>
      <c r="D722" s="5"/>
      <c r="E722" s="6"/>
      <c r="F722" s="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2.75" customHeight="1" x14ac:dyDescent="0.3">
      <c r="A723" s="7"/>
      <c r="B723" s="3"/>
      <c r="C723" s="3"/>
      <c r="D723" s="5"/>
      <c r="E723" s="6"/>
      <c r="F723" s="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2.75" customHeight="1" x14ac:dyDescent="0.3">
      <c r="A724" s="7"/>
      <c r="B724" s="3"/>
      <c r="C724" s="3"/>
      <c r="D724" s="5"/>
      <c r="E724" s="6"/>
      <c r="F724" s="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2.75" customHeight="1" x14ac:dyDescent="0.3">
      <c r="A725" s="7"/>
      <c r="B725" s="3"/>
      <c r="C725" s="3"/>
      <c r="D725" s="5"/>
      <c r="E725" s="6"/>
      <c r="F725" s="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2.75" customHeight="1" x14ac:dyDescent="0.3">
      <c r="A726" s="7"/>
      <c r="B726" s="3"/>
      <c r="C726" s="3"/>
      <c r="D726" s="5"/>
      <c r="E726" s="6"/>
      <c r="F726" s="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2.75" customHeight="1" x14ac:dyDescent="0.3">
      <c r="A727" s="7"/>
      <c r="B727" s="3"/>
      <c r="C727" s="3"/>
      <c r="D727" s="5"/>
      <c r="E727" s="6"/>
      <c r="F727" s="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2.75" customHeight="1" x14ac:dyDescent="0.3">
      <c r="A728" s="7"/>
      <c r="B728" s="3"/>
      <c r="C728" s="3"/>
      <c r="D728" s="5"/>
      <c r="E728" s="6"/>
      <c r="F728" s="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2.75" customHeight="1" x14ac:dyDescent="0.3">
      <c r="A729" s="7"/>
      <c r="B729" s="3"/>
      <c r="C729" s="3"/>
      <c r="D729" s="5"/>
      <c r="E729" s="6"/>
      <c r="F729" s="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2.75" customHeight="1" x14ac:dyDescent="0.3">
      <c r="A730" s="7"/>
      <c r="B730" s="3"/>
      <c r="C730" s="3"/>
      <c r="D730" s="5"/>
      <c r="E730" s="6"/>
      <c r="F730" s="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2.75" customHeight="1" x14ac:dyDescent="0.3">
      <c r="A731" s="7"/>
      <c r="B731" s="3"/>
      <c r="C731" s="3"/>
      <c r="D731" s="5"/>
      <c r="E731" s="6"/>
      <c r="F731" s="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2.75" customHeight="1" x14ac:dyDescent="0.3">
      <c r="A732" s="7"/>
      <c r="B732" s="3"/>
      <c r="C732" s="3"/>
      <c r="D732" s="5"/>
      <c r="E732" s="6"/>
      <c r="F732" s="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2.75" customHeight="1" x14ac:dyDescent="0.3">
      <c r="A733" s="7"/>
      <c r="B733" s="3"/>
      <c r="C733" s="3"/>
      <c r="D733" s="5"/>
      <c r="E733" s="6"/>
      <c r="F733" s="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2.75" customHeight="1" x14ac:dyDescent="0.3">
      <c r="A734" s="7"/>
      <c r="B734" s="3"/>
      <c r="C734" s="3"/>
      <c r="D734" s="5"/>
      <c r="E734" s="6"/>
      <c r="F734" s="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2.75" customHeight="1" x14ac:dyDescent="0.3">
      <c r="A735" s="7"/>
      <c r="B735" s="3"/>
      <c r="C735" s="3"/>
      <c r="D735" s="5"/>
      <c r="E735" s="6"/>
      <c r="F735" s="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2.75" customHeight="1" x14ac:dyDescent="0.3">
      <c r="A736" s="7"/>
      <c r="B736" s="3"/>
      <c r="C736" s="3"/>
      <c r="D736" s="5"/>
      <c r="E736" s="6"/>
      <c r="F736" s="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2.75" customHeight="1" x14ac:dyDescent="0.3">
      <c r="A737" s="7"/>
      <c r="B737" s="3"/>
      <c r="C737" s="3"/>
      <c r="D737" s="5"/>
      <c r="E737" s="6"/>
      <c r="F737" s="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2.75" customHeight="1" x14ac:dyDescent="0.3">
      <c r="A738" s="7"/>
      <c r="B738" s="3"/>
      <c r="C738" s="3"/>
      <c r="D738" s="5"/>
      <c r="E738" s="6"/>
      <c r="F738" s="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2.75" customHeight="1" x14ac:dyDescent="0.3">
      <c r="A739" s="7"/>
      <c r="B739" s="3"/>
      <c r="C739" s="3"/>
      <c r="D739" s="5"/>
      <c r="E739" s="6"/>
      <c r="F739" s="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2.75" customHeight="1" x14ac:dyDescent="0.3">
      <c r="A740" s="7"/>
      <c r="B740" s="3"/>
      <c r="C740" s="3"/>
      <c r="D740" s="5"/>
      <c r="E740" s="6"/>
      <c r="F740" s="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2.75" customHeight="1" x14ac:dyDescent="0.3">
      <c r="A741" s="7"/>
      <c r="B741" s="3"/>
      <c r="C741" s="3"/>
      <c r="D741" s="5"/>
      <c r="E741" s="6"/>
      <c r="F741" s="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2.75" customHeight="1" x14ac:dyDescent="0.3">
      <c r="A742" s="7"/>
      <c r="B742" s="3"/>
      <c r="C742" s="3"/>
      <c r="D742" s="5"/>
      <c r="E742" s="6"/>
      <c r="F742" s="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2.75" customHeight="1" x14ac:dyDescent="0.3">
      <c r="A743" s="7"/>
      <c r="B743" s="3"/>
      <c r="C743" s="3"/>
      <c r="D743" s="5"/>
      <c r="E743" s="6"/>
      <c r="F743" s="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2.75" customHeight="1" x14ac:dyDescent="0.3">
      <c r="A744" s="7"/>
      <c r="B744" s="3"/>
      <c r="C744" s="3"/>
      <c r="D744" s="5"/>
      <c r="E744" s="6"/>
      <c r="F744" s="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2.75" customHeight="1" x14ac:dyDescent="0.3">
      <c r="A745" s="7"/>
      <c r="B745" s="3"/>
      <c r="C745" s="3"/>
      <c r="D745" s="5"/>
      <c r="E745" s="6"/>
      <c r="F745" s="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2.75" customHeight="1" x14ac:dyDescent="0.3">
      <c r="A746" s="7"/>
      <c r="B746" s="3"/>
      <c r="C746" s="3"/>
      <c r="D746" s="5"/>
      <c r="E746" s="6"/>
      <c r="F746" s="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2.75" customHeight="1" x14ac:dyDescent="0.3">
      <c r="A747" s="7"/>
      <c r="B747" s="3"/>
      <c r="C747" s="3"/>
      <c r="D747" s="5"/>
      <c r="E747" s="6"/>
      <c r="F747" s="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2.75" customHeight="1" x14ac:dyDescent="0.3">
      <c r="A748" s="7"/>
      <c r="B748" s="3"/>
      <c r="C748" s="3"/>
      <c r="D748" s="5"/>
      <c r="E748" s="6"/>
      <c r="F748" s="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2.75" customHeight="1" x14ac:dyDescent="0.3">
      <c r="A749" s="7"/>
      <c r="B749" s="3"/>
      <c r="C749" s="3"/>
      <c r="D749" s="5"/>
      <c r="E749" s="6"/>
      <c r="F749" s="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2.75" customHeight="1" x14ac:dyDescent="0.3">
      <c r="A750" s="7"/>
      <c r="B750" s="3"/>
      <c r="C750" s="3"/>
      <c r="D750" s="5"/>
      <c r="E750" s="6"/>
      <c r="F750" s="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2.75" customHeight="1" x14ac:dyDescent="0.3">
      <c r="A751" s="7"/>
      <c r="B751" s="3"/>
      <c r="C751" s="3"/>
      <c r="D751" s="5"/>
      <c r="E751" s="6"/>
      <c r="F751" s="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2.75" customHeight="1" x14ac:dyDescent="0.3">
      <c r="A752" s="7"/>
      <c r="B752" s="3"/>
      <c r="C752" s="3"/>
      <c r="D752" s="5"/>
      <c r="E752" s="6"/>
      <c r="F752" s="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2.75" customHeight="1" x14ac:dyDescent="0.3">
      <c r="A753" s="7"/>
      <c r="B753" s="3"/>
      <c r="C753" s="3"/>
      <c r="D753" s="5"/>
      <c r="E753" s="6"/>
      <c r="F753" s="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2.75" customHeight="1" x14ac:dyDescent="0.3">
      <c r="A754" s="7"/>
      <c r="B754" s="3"/>
      <c r="C754" s="3"/>
      <c r="D754" s="5"/>
      <c r="E754" s="6"/>
      <c r="F754" s="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2.75" customHeight="1" x14ac:dyDescent="0.3">
      <c r="A755" s="7"/>
      <c r="B755" s="3"/>
      <c r="C755" s="3"/>
      <c r="D755" s="5"/>
      <c r="E755" s="6"/>
      <c r="F755" s="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2.75" customHeight="1" x14ac:dyDescent="0.3">
      <c r="A756" s="7"/>
      <c r="B756" s="3"/>
      <c r="C756" s="3"/>
      <c r="D756" s="5"/>
      <c r="E756" s="6"/>
      <c r="F756" s="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2.75" customHeight="1" x14ac:dyDescent="0.3">
      <c r="A757" s="7"/>
      <c r="B757" s="3"/>
      <c r="C757" s="3"/>
      <c r="D757" s="5"/>
      <c r="E757" s="6"/>
      <c r="F757" s="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2.75" customHeight="1" x14ac:dyDescent="0.3">
      <c r="A758" s="7"/>
      <c r="B758" s="3"/>
      <c r="C758" s="3"/>
      <c r="D758" s="5"/>
      <c r="E758" s="6"/>
      <c r="F758" s="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2.75" customHeight="1" x14ac:dyDescent="0.3">
      <c r="A759" s="7"/>
      <c r="B759" s="3"/>
      <c r="C759" s="3"/>
      <c r="D759" s="5"/>
      <c r="E759" s="6"/>
      <c r="F759" s="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2.75" customHeight="1" x14ac:dyDescent="0.3">
      <c r="A760" s="7"/>
      <c r="B760" s="3"/>
      <c r="C760" s="3"/>
      <c r="D760" s="5"/>
      <c r="E760" s="6"/>
      <c r="F760" s="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2.75" customHeight="1" x14ac:dyDescent="0.3">
      <c r="A761" s="7"/>
      <c r="B761" s="3"/>
      <c r="C761" s="3"/>
      <c r="D761" s="5"/>
      <c r="E761" s="6"/>
      <c r="F761" s="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2.75" customHeight="1" x14ac:dyDescent="0.3">
      <c r="A762" s="7"/>
      <c r="B762" s="3"/>
      <c r="C762" s="3"/>
      <c r="D762" s="5"/>
      <c r="E762" s="6"/>
      <c r="F762" s="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2.75" customHeight="1" x14ac:dyDescent="0.3">
      <c r="A763" s="7"/>
      <c r="B763" s="3"/>
      <c r="C763" s="3"/>
      <c r="D763" s="5"/>
      <c r="E763" s="6"/>
      <c r="F763" s="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2.75" customHeight="1" x14ac:dyDescent="0.3">
      <c r="A764" s="7"/>
      <c r="B764" s="3"/>
      <c r="C764" s="3"/>
      <c r="D764" s="5"/>
      <c r="E764" s="6"/>
      <c r="F764" s="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2.75" customHeight="1" x14ac:dyDescent="0.3">
      <c r="A765" s="7"/>
      <c r="B765" s="3"/>
      <c r="C765" s="3"/>
      <c r="D765" s="5"/>
      <c r="E765" s="6"/>
      <c r="F765" s="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2.75" customHeight="1" x14ac:dyDescent="0.3">
      <c r="A766" s="7"/>
      <c r="B766" s="3"/>
      <c r="C766" s="3"/>
      <c r="D766" s="5"/>
      <c r="E766" s="6"/>
      <c r="F766" s="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2.75" customHeight="1" x14ac:dyDescent="0.3">
      <c r="A767" s="7"/>
      <c r="B767" s="3"/>
      <c r="C767" s="3"/>
      <c r="D767" s="5"/>
      <c r="E767" s="6"/>
      <c r="F767" s="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2.75" customHeight="1" x14ac:dyDescent="0.3">
      <c r="A768" s="7"/>
      <c r="B768" s="3"/>
      <c r="C768" s="3"/>
      <c r="D768" s="5"/>
      <c r="E768" s="6"/>
      <c r="F768" s="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2.75" customHeight="1" x14ac:dyDescent="0.3">
      <c r="A769" s="7"/>
      <c r="B769" s="3"/>
      <c r="C769" s="3"/>
      <c r="D769" s="5"/>
      <c r="E769" s="6"/>
      <c r="F769" s="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2.75" customHeight="1" x14ac:dyDescent="0.3">
      <c r="A770" s="7"/>
      <c r="B770" s="3"/>
      <c r="C770" s="3"/>
      <c r="D770" s="5"/>
      <c r="E770" s="6"/>
      <c r="F770" s="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2.75" customHeight="1" x14ac:dyDescent="0.3">
      <c r="A771" s="7"/>
      <c r="B771" s="3"/>
      <c r="C771" s="3"/>
      <c r="D771" s="5"/>
      <c r="E771" s="6"/>
      <c r="F771" s="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2.75" customHeight="1" x14ac:dyDescent="0.3">
      <c r="A772" s="7"/>
      <c r="B772" s="3"/>
      <c r="C772" s="3"/>
      <c r="D772" s="5"/>
      <c r="E772" s="6"/>
      <c r="F772" s="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2.75" customHeight="1" x14ac:dyDescent="0.3">
      <c r="A773" s="7"/>
      <c r="B773" s="3"/>
      <c r="C773" s="3"/>
      <c r="D773" s="5"/>
      <c r="E773" s="6"/>
      <c r="F773" s="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2.75" customHeight="1" x14ac:dyDescent="0.3">
      <c r="A774" s="7"/>
      <c r="B774" s="3"/>
      <c r="C774" s="3"/>
      <c r="D774" s="5"/>
      <c r="E774" s="6"/>
      <c r="F774" s="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2.75" customHeight="1" x14ac:dyDescent="0.3">
      <c r="A775" s="7"/>
      <c r="B775" s="3"/>
      <c r="C775" s="3"/>
      <c r="D775" s="5"/>
      <c r="E775" s="6"/>
      <c r="F775" s="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2.75" customHeight="1" x14ac:dyDescent="0.3">
      <c r="A776" s="7"/>
      <c r="B776" s="3"/>
      <c r="C776" s="3"/>
      <c r="D776" s="5"/>
      <c r="E776" s="6"/>
      <c r="F776" s="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2.75" customHeight="1" x14ac:dyDescent="0.3">
      <c r="A777" s="7"/>
      <c r="B777" s="3"/>
      <c r="C777" s="3"/>
      <c r="D777" s="5"/>
      <c r="E777" s="6"/>
      <c r="F777" s="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2.75" customHeight="1" x14ac:dyDescent="0.3">
      <c r="A778" s="7"/>
      <c r="B778" s="3"/>
      <c r="C778" s="3"/>
      <c r="D778" s="5"/>
      <c r="E778" s="6"/>
      <c r="F778" s="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2.75" customHeight="1" x14ac:dyDescent="0.3">
      <c r="A779" s="7"/>
      <c r="B779" s="3"/>
      <c r="C779" s="3"/>
      <c r="D779" s="5"/>
      <c r="E779" s="6"/>
      <c r="F779" s="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2.75" customHeight="1" x14ac:dyDescent="0.3">
      <c r="A780" s="7"/>
      <c r="B780" s="3"/>
      <c r="C780" s="3"/>
      <c r="D780" s="5"/>
      <c r="E780" s="6"/>
      <c r="F780" s="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2.75" customHeight="1" x14ac:dyDescent="0.3">
      <c r="A781" s="7"/>
      <c r="B781" s="3"/>
      <c r="C781" s="3"/>
      <c r="D781" s="5"/>
      <c r="E781" s="6"/>
      <c r="F781" s="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2.75" customHeight="1" x14ac:dyDescent="0.3">
      <c r="A782" s="7"/>
      <c r="B782" s="3"/>
      <c r="C782" s="3"/>
      <c r="D782" s="5"/>
      <c r="E782" s="6"/>
      <c r="F782" s="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2.75" customHeight="1" x14ac:dyDescent="0.3">
      <c r="A783" s="7"/>
      <c r="B783" s="3"/>
      <c r="C783" s="3"/>
      <c r="D783" s="5"/>
      <c r="E783" s="6"/>
      <c r="F783" s="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2.75" customHeight="1" x14ac:dyDescent="0.3">
      <c r="A784" s="7"/>
      <c r="B784" s="3"/>
      <c r="C784" s="3"/>
      <c r="D784" s="5"/>
      <c r="E784" s="6"/>
      <c r="F784" s="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2.75" customHeight="1" x14ac:dyDescent="0.3">
      <c r="A785" s="7"/>
      <c r="B785" s="3"/>
      <c r="C785" s="3"/>
      <c r="D785" s="5"/>
      <c r="E785" s="6"/>
      <c r="F785" s="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2.75" customHeight="1" x14ac:dyDescent="0.3">
      <c r="A786" s="7"/>
      <c r="B786" s="3"/>
      <c r="C786" s="3"/>
      <c r="D786" s="5"/>
      <c r="E786" s="6"/>
      <c r="F786" s="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2.75" customHeight="1" x14ac:dyDescent="0.3">
      <c r="A787" s="7"/>
      <c r="B787" s="3"/>
      <c r="C787" s="3"/>
      <c r="D787" s="5"/>
      <c r="E787" s="6"/>
      <c r="F787" s="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2.75" customHeight="1" x14ac:dyDescent="0.3">
      <c r="A788" s="7"/>
      <c r="B788" s="3"/>
      <c r="C788" s="3"/>
      <c r="D788" s="5"/>
      <c r="E788" s="6"/>
      <c r="F788" s="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2.75" customHeight="1" x14ac:dyDescent="0.3">
      <c r="A789" s="7"/>
      <c r="B789" s="3"/>
      <c r="C789" s="3"/>
      <c r="D789" s="5"/>
      <c r="E789" s="6"/>
      <c r="F789" s="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2.75" customHeight="1" x14ac:dyDescent="0.3">
      <c r="A790" s="7"/>
      <c r="B790" s="3"/>
      <c r="C790" s="3"/>
      <c r="D790" s="5"/>
      <c r="E790" s="6"/>
      <c r="F790" s="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2.75" customHeight="1" x14ac:dyDescent="0.3">
      <c r="A791" s="7"/>
      <c r="B791" s="3"/>
      <c r="C791" s="3"/>
      <c r="D791" s="5"/>
      <c r="E791" s="6"/>
      <c r="F791" s="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2.75" customHeight="1" x14ac:dyDescent="0.3">
      <c r="A792" s="7"/>
      <c r="B792" s="3"/>
      <c r="C792" s="3"/>
      <c r="D792" s="5"/>
      <c r="E792" s="6"/>
      <c r="F792" s="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2.75" customHeight="1" x14ac:dyDescent="0.3">
      <c r="A793" s="7"/>
      <c r="B793" s="3"/>
      <c r="C793" s="3"/>
      <c r="D793" s="5"/>
      <c r="E793" s="6"/>
      <c r="F793" s="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2.75" customHeight="1" x14ac:dyDescent="0.3">
      <c r="A794" s="7"/>
      <c r="B794" s="3"/>
      <c r="C794" s="3"/>
      <c r="D794" s="5"/>
      <c r="E794" s="6"/>
      <c r="F794" s="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2.75" customHeight="1" x14ac:dyDescent="0.3">
      <c r="A795" s="7"/>
      <c r="B795" s="3"/>
      <c r="C795" s="3"/>
      <c r="D795" s="5"/>
      <c r="E795" s="6"/>
      <c r="F795" s="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2.75" customHeight="1" x14ac:dyDescent="0.3">
      <c r="A796" s="7"/>
      <c r="B796" s="3"/>
      <c r="C796" s="3"/>
      <c r="D796" s="5"/>
      <c r="E796" s="6"/>
      <c r="F796" s="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2.75" customHeight="1" x14ac:dyDescent="0.3">
      <c r="A797" s="7"/>
      <c r="B797" s="3"/>
      <c r="C797" s="3"/>
      <c r="D797" s="5"/>
      <c r="E797" s="6"/>
      <c r="F797" s="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2.75" customHeight="1" x14ac:dyDescent="0.3">
      <c r="A798" s="7"/>
      <c r="B798" s="3"/>
      <c r="C798" s="3"/>
      <c r="D798" s="5"/>
      <c r="E798" s="6"/>
      <c r="F798" s="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2.75" customHeight="1" x14ac:dyDescent="0.3">
      <c r="A799" s="7"/>
      <c r="B799" s="3"/>
      <c r="C799" s="3"/>
      <c r="D799" s="5"/>
      <c r="E799" s="6"/>
      <c r="F799" s="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2.75" customHeight="1" x14ac:dyDescent="0.3">
      <c r="A800" s="7"/>
      <c r="B800" s="3"/>
      <c r="C800" s="3"/>
      <c r="D800" s="5"/>
      <c r="E800" s="6"/>
      <c r="F800" s="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2.75" customHeight="1" x14ac:dyDescent="0.3">
      <c r="A801" s="7"/>
      <c r="B801" s="3"/>
      <c r="C801" s="3"/>
      <c r="D801" s="5"/>
      <c r="E801" s="6"/>
      <c r="F801" s="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2.75" customHeight="1" x14ac:dyDescent="0.3">
      <c r="A802" s="7"/>
      <c r="B802" s="3"/>
      <c r="C802" s="3"/>
      <c r="D802" s="5"/>
      <c r="E802" s="6"/>
      <c r="F802" s="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2.75" customHeight="1" x14ac:dyDescent="0.3">
      <c r="A803" s="7"/>
      <c r="B803" s="3"/>
      <c r="C803" s="3"/>
      <c r="D803" s="5"/>
      <c r="E803" s="6"/>
      <c r="F803" s="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2.75" customHeight="1" x14ac:dyDescent="0.3">
      <c r="A804" s="7"/>
      <c r="B804" s="3"/>
      <c r="C804" s="3"/>
      <c r="D804" s="5"/>
      <c r="E804" s="6"/>
      <c r="F804" s="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2.75" customHeight="1" x14ac:dyDescent="0.3">
      <c r="A805" s="7"/>
      <c r="B805" s="3"/>
      <c r="C805" s="3"/>
      <c r="D805" s="5"/>
      <c r="E805" s="6"/>
      <c r="F805" s="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2.75" customHeight="1" x14ac:dyDescent="0.3">
      <c r="A806" s="7"/>
      <c r="B806" s="3"/>
      <c r="C806" s="3"/>
      <c r="D806" s="5"/>
      <c r="E806" s="6"/>
      <c r="F806" s="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2.75" customHeight="1" x14ac:dyDescent="0.3">
      <c r="A807" s="7"/>
      <c r="B807" s="3"/>
      <c r="C807" s="3"/>
      <c r="D807" s="5"/>
      <c r="E807" s="6"/>
      <c r="F807" s="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2.75" customHeight="1" x14ac:dyDescent="0.3">
      <c r="A808" s="7"/>
      <c r="B808" s="3"/>
      <c r="C808" s="3"/>
      <c r="D808" s="5"/>
      <c r="E808" s="6"/>
      <c r="F808" s="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2.75" customHeight="1" x14ac:dyDescent="0.3">
      <c r="A809" s="7"/>
      <c r="B809" s="3"/>
      <c r="C809" s="3"/>
      <c r="D809" s="5"/>
      <c r="E809" s="6"/>
      <c r="F809" s="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2.75" customHeight="1" x14ac:dyDescent="0.3">
      <c r="A810" s="7"/>
      <c r="B810" s="3"/>
      <c r="C810" s="3"/>
      <c r="D810" s="5"/>
      <c r="E810" s="6"/>
      <c r="F810" s="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2.75" customHeight="1" x14ac:dyDescent="0.3">
      <c r="A811" s="7"/>
      <c r="B811" s="3"/>
      <c r="C811" s="3"/>
      <c r="D811" s="5"/>
      <c r="E811" s="6"/>
      <c r="F811" s="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2.75" customHeight="1" x14ac:dyDescent="0.3">
      <c r="A812" s="7"/>
      <c r="B812" s="3"/>
      <c r="C812" s="3"/>
      <c r="D812" s="5"/>
      <c r="E812" s="6"/>
      <c r="F812" s="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2.75" customHeight="1" x14ac:dyDescent="0.3">
      <c r="A813" s="7"/>
      <c r="B813" s="3"/>
      <c r="C813" s="3"/>
      <c r="D813" s="5"/>
      <c r="E813" s="6"/>
      <c r="F813" s="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2.75" customHeight="1" x14ac:dyDescent="0.3">
      <c r="A814" s="7"/>
      <c r="B814" s="3"/>
      <c r="C814" s="3"/>
      <c r="D814" s="5"/>
      <c r="E814" s="6"/>
      <c r="F814" s="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2.75" customHeight="1" x14ac:dyDescent="0.3">
      <c r="A815" s="7"/>
      <c r="B815" s="3"/>
      <c r="C815" s="3"/>
      <c r="D815" s="5"/>
      <c r="E815" s="6"/>
      <c r="F815" s="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2.75" customHeight="1" x14ac:dyDescent="0.3">
      <c r="A816" s="7"/>
      <c r="B816" s="3"/>
      <c r="C816" s="3"/>
      <c r="D816" s="5"/>
      <c r="E816" s="6"/>
      <c r="F816" s="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2.75" customHeight="1" x14ac:dyDescent="0.3">
      <c r="A817" s="7"/>
      <c r="B817" s="3"/>
      <c r="C817" s="3"/>
      <c r="D817" s="5"/>
      <c r="E817" s="6"/>
      <c r="F817" s="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2.75" customHeight="1" x14ac:dyDescent="0.3">
      <c r="A818" s="7"/>
      <c r="B818" s="3"/>
      <c r="C818" s="3"/>
      <c r="D818" s="5"/>
      <c r="E818" s="6"/>
      <c r="F818" s="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2.75" customHeight="1" x14ac:dyDescent="0.3">
      <c r="A819" s="7"/>
      <c r="B819" s="3"/>
      <c r="C819" s="3"/>
      <c r="D819" s="5"/>
      <c r="E819" s="6"/>
      <c r="F819" s="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2.75" customHeight="1" x14ac:dyDescent="0.3">
      <c r="A820" s="7"/>
      <c r="B820" s="3"/>
      <c r="C820" s="3"/>
      <c r="D820" s="5"/>
      <c r="E820" s="6"/>
      <c r="F820" s="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2.75" customHeight="1" x14ac:dyDescent="0.3">
      <c r="A821" s="7"/>
      <c r="B821" s="3"/>
      <c r="C821" s="3"/>
      <c r="D821" s="5"/>
      <c r="E821" s="6"/>
      <c r="F821" s="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2.75" customHeight="1" x14ac:dyDescent="0.3">
      <c r="A822" s="7"/>
      <c r="B822" s="3"/>
      <c r="C822" s="3"/>
      <c r="D822" s="5"/>
      <c r="E822" s="6"/>
      <c r="F822" s="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2.75" customHeight="1" x14ac:dyDescent="0.3">
      <c r="A823" s="7"/>
      <c r="B823" s="3"/>
      <c r="C823" s="3"/>
      <c r="D823" s="5"/>
      <c r="E823" s="6"/>
      <c r="F823" s="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2.75" customHeight="1" x14ac:dyDescent="0.3">
      <c r="A824" s="7"/>
      <c r="B824" s="3"/>
      <c r="C824" s="3"/>
      <c r="D824" s="5"/>
      <c r="E824" s="6"/>
      <c r="F824" s="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2.75" customHeight="1" x14ac:dyDescent="0.3">
      <c r="A825" s="7"/>
      <c r="B825" s="3"/>
      <c r="C825" s="3"/>
      <c r="D825" s="5"/>
      <c r="E825" s="6"/>
      <c r="F825" s="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2.75" customHeight="1" x14ac:dyDescent="0.3">
      <c r="A826" s="7"/>
      <c r="B826" s="3"/>
      <c r="C826" s="3"/>
      <c r="D826" s="5"/>
      <c r="E826" s="6"/>
      <c r="F826" s="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2.75" customHeight="1" x14ac:dyDescent="0.3">
      <c r="A827" s="7"/>
      <c r="B827" s="3"/>
      <c r="C827" s="3"/>
      <c r="D827" s="5"/>
      <c r="E827" s="6"/>
      <c r="F827" s="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2.75" customHeight="1" x14ac:dyDescent="0.3">
      <c r="A828" s="7"/>
      <c r="B828" s="3"/>
      <c r="C828" s="3"/>
      <c r="D828" s="5"/>
      <c r="E828" s="6"/>
      <c r="F828" s="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2.75" customHeight="1" x14ac:dyDescent="0.3">
      <c r="A829" s="7"/>
      <c r="B829" s="3"/>
      <c r="C829" s="3"/>
      <c r="D829" s="5"/>
      <c r="E829" s="6"/>
      <c r="F829" s="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2.75" customHeight="1" x14ac:dyDescent="0.3">
      <c r="A830" s="7"/>
      <c r="B830" s="3"/>
      <c r="C830" s="3"/>
      <c r="D830" s="5"/>
      <c r="E830" s="6"/>
      <c r="F830" s="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2.75" customHeight="1" x14ac:dyDescent="0.3">
      <c r="A831" s="7"/>
      <c r="B831" s="3"/>
      <c r="C831" s="3"/>
      <c r="D831" s="5"/>
      <c r="E831" s="6"/>
      <c r="F831" s="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2.75" customHeight="1" x14ac:dyDescent="0.3">
      <c r="A832" s="7"/>
      <c r="B832" s="3"/>
      <c r="C832" s="3"/>
      <c r="D832" s="5"/>
      <c r="E832" s="6"/>
      <c r="F832" s="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2.75" customHeight="1" x14ac:dyDescent="0.3">
      <c r="A833" s="7"/>
      <c r="B833" s="3"/>
      <c r="C833" s="3"/>
      <c r="D833" s="5"/>
      <c r="E833" s="6"/>
      <c r="F833" s="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2.75" customHeight="1" x14ac:dyDescent="0.3">
      <c r="A834" s="7"/>
      <c r="B834" s="3"/>
      <c r="C834" s="3"/>
      <c r="D834" s="5"/>
      <c r="E834" s="6"/>
      <c r="F834" s="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2.75" customHeight="1" x14ac:dyDescent="0.3">
      <c r="A835" s="7"/>
      <c r="B835" s="3"/>
      <c r="C835" s="3"/>
      <c r="D835" s="5"/>
      <c r="E835" s="6"/>
      <c r="F835" s="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2.75" customHeight="1" x14ac:dyDescent="0.3">
      <c r="A836" s="7"/>
      <c r="B836" s="3"/>
      <c r="C836" s="3"/>
      <c r="D836" s="5"/>
      <c r="E836" s="6"/>
      <c r="F836" s="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2.75" customHeight="1" x14ac:dyDescent="0.3">
      <c r="A837" s="7"/>
      <c r="B837" s="3"/>
      <c r="C837" s="3"/>
      <c r="D837" s="5"/>
      <c r="E837" s="6"/>
      <c r="F837" s="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2.75" customHeight="1" x14ac:dyDescent="0.3">
      <c r="A838" s="7"/>
      <c r="B838" s="3"/>
      <c r="C838" s="3"/>
      <c r="D838" s="5"/>
      <c r="E838" s="6"/>
      <c r="F838" s="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2.75" customHeight="1" x14ac:dyDescent="0.3">
      <c r="A839" s="7"/>
      <c r="B839" s="3"/>
      <c r="C839" s="3"/>
      <c r="D839" s="5"/>
      <c r="E839" s="6"/>
      <c r="F839" s="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2.75" customHeight="1" x14ac:dyDescent="0.3">
      <c r="A840" s="7"/>
      <c r="B840" s="3"/>
      <c r="C840" s="3"/>
      <c r="D840" s="5"/>
      <c r="E840" s="6"/>
      <c r="F840" s="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2.75" customHeight="1" x14ac:dyDescent="0.3">
      <c r="A841" s="7"/>
      <c r="B841" s="3"/>
      <c r="C841" s="3"/>
      <c r="D841" s="5"/>
      <c r="E841" s="6"/>
      <c r="F841" s="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2.75" customHeight="1" x14ac:dyDescent="0.3">
      <c r="A842" s="7"/>
      <c r="B842" s="3"/>
      <c r="C842" s="3"/>
      <c r="D842" s="5"/>
      <c r="E842" s="6"/>
      <c r="F842" s="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2.75" customHeight="1" x14ac:dyDescent="0.3">
      <c r="A843" s="7"/>
      <c r="B843" s="3"/>
      <c r="C843" s="3"/>
      <c r="D843" s="5"/>
      <c r="E843" s="6"/>
      <c r="F843" s="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2.75" customHeight="1" x14ac:dyDescent="0.3">
      <c r="A844" s="7"/>
      <c r="B844" s="3"/>
      <c r="C844" s="3"/>
      <c r="D844" s="5"/>
      <c r="E844" s="6"/>
      <c r="F844" s="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2.75" customHeight="1" x14ac:dyDescent="0.3">
      <c r="A845" s="7"/>
      <c r="B845" s="3"/>
      <c r="C845" s="3"/>
      <c r="D845" s="5"/>
      <c r="E845" s="6"/>
      <c r="F845" s="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2.75" customHeight="1" x14ac:dyDescent="0.3">
      <c r="A846" s="7"/>
      <c r="B846" s="3"/>
      <c r="C846" s="3"/>
      <c r="D846" s="5"/>
      <c r="E846" s="6"/>
      <c r="F846" s="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2.75" customHeight="1" x14ac:dyDescent="0.3">
      <c r="A847" s="7"/>
      <c r="B847" s="3"/>
      <c r="C847" s="3"/>
      <c r="D847" s="5"/>
      <c r="E847" s="6"/>
      <c r="F847" s="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2.75" customHeight="1" x14ac:dyDescent="0.3">
      <c r="A848" s="7"/>
      <c r="B848" s="3"/>
      <c r="C848" s="3"/>
      <c r="D848" s="5"/>
      <c r="E848" s="6"/>
      <c r="F848" s="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2.75" customHeight="1" x14ac:dyDescent="0.3">
      <c r="A849" s="7"/>
      <c r="B849" s="3"/>
      <c r="C849" s="3"/>
      <c r="D849" s="5"/>
      <c r="E849" s="6"/>
      <c r="F849" s="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2.75" customHeight="1" x14ac:dyDescent="0.3">
      <c r="A850" s="7"/>
      <c r="B850" s="3"/>
      <c r="C850" s="3"/>
      <c r="D850" s="5"/>
      <c r="E850" s="6"/>
      <c r="F850" s="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2.75" customHeight="1" x14ac:dyDescent="0.3">
      <c r="A851" s="7"/>
      <c r="B851" s="3"/>
      <c r="C851" s="3"/>
      <c r="D851" s="5"/>
      <c r="E851" s="6"/>
      <c r="F851" s="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2.75" customHeight="1" x14ac:dyDescent="0.3">
      <c r="A852" s="7"/>
      <c r="B852" s="3"/>
      <c r="C852" s="3"/>
      <c r="D852" s="5"/>
      <c r="E852" s="6"/>
      <c r="F852" s="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2.75" customHeight="1" x14ac:dyDescent="0.3">
      <c r="A853" s="7"/>
      <c r="B853" s="3"/>
      <c r="C853" s="3"/>
      <c r="D853" s="5"/>
      <c r="E853" s="6"/>
      <c r="F853" s="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2.75" customHeight="1" x14ac:dyDescent="0.3">
      <c r="A854" s="7"/>
      <c r="B854" s="3"/>
      <c r="C854" s="3"/>
      <c r="D854" s="5"/>
      <c r="E854" s="6"/>
      <c r="F854" s="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2.75" customHeight="1" x14ac:dyDescent="0.3">
      <c r="A855" s="7"/>
      <c r="B855" s="3"/>
      <c r="C855" s="3"/>
      <c r="D855" s="5"/>
      <c r="E855" s="6"/>
      <c r="F855" s="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2.75" customHeight="1" x14ac:dyDescent="0.3">
      <c r="A856" s="7"/>
      <c r="B856" s="3"/>
      <c r="C856" s="3"/>
      <c r="D856" s="5"/>
      <c r="E856" s="6"/>
      <c r="F856" s="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2.75" customHeight="1" x14ac:dyDescent="0.3">
      <c r="A857" s="7"/>
      <c r="B857" s="3"/>
      <c r="C857" s="3"/>
      <c r="D857" s="5"/>
      <c r="E857" s="6"/>
      <c r="F857" s="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2.75" customHeight="1" x14ac:dyDescent="0.3">
      <c r="A858" s="7"/>
      <c r="B858" s="3"/>
      <c r="C858" s="3"/>
      <c r="D858" s="5"/>
      <c r="E858" s="6"/>
      <c r="F858" s="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2.75" customHeight="1" x14ac:dyDescent="0.3">
      <c r="A859" s="7"/>
      <c r="B859" s="3"/>
      <c r="C859" s="3"/>
      <c r="D859" s="5"/>
      <c r="E859" s="6"/>
      <c r="F859" s="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2.75" customHeight="1" x14ac:dyDescent="0.3">
      <c r="A860" s="7"/>
      <c r="B860" s="3"/>
      <c r="C860" s="3"/>
      <c r="D860" s="5"/>
      <c r="E860" s="6"/>
      <c r="F860" s="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2.75" customHeight="1" x14ac:dyDescent="0.3">
      <c r="A861" s="7"/>
      <c r="B861" s="3"/>
      <c r="C861" s="3"/>
      <c r="D861" s="5"/>
      <c r="E861" s="6"/>
      <c r="F861" s="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2.75" customHeight="1" x14ac:dyDescent="0.3">
      <c r="A862" s="7"/>
      <c r="B862" s="3"/>
      <c r="C862" s="3"/>
      <c r="D862" s="5"/>
      <c r="E862" s="6"/>
      <c r="F862" s="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2.75" customHeight="1" x14ac:dyDescent="0.3">
      <c r="A863" s="7"/>
      <c r="B863" s="3"/>
      <c r="C863" s="3"/>
      <c r="D863" s="5"/>
      <c r="E863" s="6"/>
      <c r="F863" s="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2.75" customHeight="1" x14ac:dyDescent="0.3">
      <c r="A864" s="7"/>
      <c r="B864" s="3"/>
      <c r="C864" s="3"/>
      <c r="D864" s="5"/>
      <c r="E864" s="6"/>
      <c r="F864" s="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2.75" customHeight="1" x14ac:dyDescent="0.3">
      <c r="A865" s="7"/>
      <c r="B865" s="3"/>
      <c r="C865" s="3"/>
      <c r="D865" s="5"/>
      <c r="E865" s="6"/>
      <c r="F865" s="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2.75" customHeight="1" x14ac:dyDescent="0.3">
      <c r="A866" s="7"/>
      <c r="B866" s="3"/>
      <c r="C866" s="3"/>
      <c r="D866" s="5"/>
      <c r="E866" s="6"/>
      <c r="F866" s="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2.75" customHeight="1" x14ac:dyDescent="0.3">
      <c r="A867" s="7"/>
      <c r="B867" s="3"/>
      <c r="C867" s="3"/>
      <c r="D867" s="5"/>
      <c r="E867" s="6"/>
      <c r="F867" s="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2.75" customHeight="1" x14ac:dyDescent="0.3">
      <c r="A868" s="7"/>
      <c r="B868" s="3"/>
      <c r="C868" s="3"/>
      <c r="D868" s="5"/>
      <c r="E868" s="6"/>
      <c r="F868" s="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2.75" customHeight="1" x14ac:dyDescent="0.3">
      <c r="A869" s="7"/>
      <c r="B869" s="3"/>
      <c r="C869" s="3"/>
      <c r="D869" s="5"/>
      <c r="E869" s="6"/>
      <c r="F869" s="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2.75" customHeight="1" x14ac:dyDescent="0.3">
      <c r="A870" s="7"/>
      <c r="B870" s="3"/>
      <c r="C870" s="3"/>
      <c r="D870" s="5"/>
      <c r="E870" s="6"/>
      <c r="F870" s="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2.75" customHeight="1" x14ac:dyDescent="0.3">
      <c r="A871" s="7"/>
      <c r="B871" s="3"/>
      <c r="C871" s="3"/>
      <c r="D871" s="5"/>
      <c r="E871" s="6"/>
      <c r="F871" s="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2.75" customHeight="1" x14ac:dyDescent="0.3">
      <c r="A872" s="7"/>
      <c r="B872" s="3"/>
      <c r="C872" s="3"/>
      <c r="D872" s="5"/>
      <c r="E872" s="6"/>
      <c r="F872" s="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2.75" customHeight="1" x14ac:dyDescent="0.3">
      <c r="A873" s="7"/>
      <c r="B873" s="3"/>
      <c r="C873" s="3"/>
      <c r="D873" s="5"/>
      <c r="E873" s="6"/>
      <c r="F873" s="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2.75" customHeight="1" x14ac:dyDescent="0.3">
      <c r="A874" s="7"/>
      <c r="B874" s="3"/>
      <c r="C874" s="3"/>
      <c r="D874" s="5"/>
      <c r="E874" s="6"/>
      <c r="F874" s="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2.75" customHeight="1" x14ac:dyDescent="0.3">
      <c r="A875" s="7"/>
      <c r="B875" s="3"/>
      <c r="C875" s="3"/>
      <c r="D875" s="5"/>
      <c r="E875" s="6"/>
      <c r="F875" s="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2.75" customHeight="1" x14ac:dyDescent="0.3">
      <c r="A876" s="7"/>
      <c r="B876" s="3"/>
      <c r="C876" s="3"/>
      <c r="D876" s="5"/>
      <c r="E876" s="6"/>
      <c r="F876" s="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2.75" customHeight="1" x14ac:dyDescent="0.3">
      <c r="A877" s="7"/>
      <c r="B877" s="3"/>
      <c r="C877" s="3"/>
      <c r="D877" s="5"/>
      <c r="E877" s="6"/>
      <c r="F877" s="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2.75" customHeight="1" x14ac:dyDescent="0.3">
      <c r="A878" s="7"/>
      <c r="B878" s="3"/>
      <c r="C878" s="3"/>
      <c r="D878" s="5"/>
      <c r="E878" s="6"/>
      <c r="F878" s="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2.75" customHeight="1" x14ac:dyDescent="0.3">
      <c r="A879" s="7"/>
      <c r="B879" s="3"/>
      <c r="C879" s="3"/>
      <c r="D879" s="5"/>
      <c r="E879" s="6"/>
      <c r="F879" s="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2.75" customHeight="1" x14ac:dyDescent="0.3">
      <c r="A880" s="7"/>
      <c r="B880" s="3"/>
      <c r="C880" s="3"/>
      <c r="D880" s="5"/>
      <c r="E880" s="6"/>
      <c r="F880" s="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2.75" customHeight="1" x14ac:dyDescent="0.3">
      <c r="A881" s="7"/>
      <c r="B881" s="3"/>
      <c r="C881" s="3"/>
      <c r="D881" s="5"/>
      <c r="E881" s="6"/>
      <c r="F881" s="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2.75" customHeight="1" x14ac:dyDescent="0.3">
      <c r="A882" s="7"/>
      <c r="B882" s="3"/>
      <c r="C882" s="3"/>
      <c r="D882" s="5"/>
      <c r="E882" s="6"/>
      <c r="F882" s="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2.75" customHeight="1" x14ac:dyDescent="0.3">
      <c r="A883" s="7"/>
      <c r="B883" s="3"/>
      <c r="C883" s="3"/>
      <c r="D883" s="5"/>
      <c r="E883" s="6"/>
      <c r="F883" s="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2.75" customHeight="1" x14ac:dyDescent="0.3">
      <c r="A884" s="7"/>
      <c r="B884" s="3"/>
      <c r="C884" s="3"/>
      <c r="D884" s="5"/>
      <c r="E884" s="6"/>
      <c r="F884" s="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2.75" customHeight="1" x14ac:dyDescent="0.3">
      <c r="A885" s="7"/>
      <c r="B885" s="3"/>
      <c r="C885" s="3"/>
      <c r="D885" s="5"/>
      <c r="E885" s="6"/>
      <c r="F885" s="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2.75" customHeight="1" x14ac:dyDescent="0.3">
      <c r="A886" s="7"/>
      <c r="B886" s="3"/>
      <c r="C886" s="3"/>
      <c r="D886" s="5"/>
      <c r="E886" s="6"/>
      <c r="F886" s="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2.75" customHeight="1" x14ac:dyDescent="0.3">
      <c r="A887" s="7"/>
      <c r="B887" s="3"/>
      <c r="C887" s="3"/>
      <c r="D887" s="5"/>
      <c r="E887" s="6"/>
      <c r="F887" s="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2.75" customHeight="1" x14ac:dyDescent="0.3">
      <c r="A888" s="7"/>
      <c r="B888" s="3"/>
      <c r="C888" s="3"/>
      <c r="D888" s="5"/>
      <c r="E888" s="6"/>
      <c r="F888" s="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2.75" customHeight="1" x14ac:dyDescent="0.3">
      <c r="A889" s="7"/>
      <c r="B889" s="3"/>
      <c r="C889" s="3"/>
      <c r="D889" s="5"/>
      <c r="E889" s="6"/>
      <c r="F889" s="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2.75" customHeight="1" x14ac:dyDescent="0.3">
      <c r="A890" s="7"/>
      <c r="B890" s="3"/>
      <c r="C890" s="3"/>
      <c r="D890" s="5"/>
      <c r="E890" s="6"/>
      <c r="F890" s="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2.75" customHeight="1" x14ac:dyDescent="0.3">
      <c r="A891" s="7"/>
      <c r="B891" s="3"/>
      <c r="C891" s="3"/>
      <c r="D891" s="5"/>
      <c r="E891" s="6"/>
      <c r="F891" s="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2.75" customHeight="1" x14ac:dyDescent="0.3">
      <c r="A892" s="7"/>
      <c r="B892" s="3"/>
      <c r="C892" s="3"/>
      <c r="D892" s="5"/>
      <c r="E892" s="6"/>
      <c r="F892" s="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2.75" customHeight="1" x14ac:dyDescent="0.3">
      <c r="A893" s="7"/>
      <c r="B893" s="3"/>
      <c r="C893" s="3"/>
      <c r="D893" s="5"/>
      <c r="E893" s="6"/>
      <c r="F893" s="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2.75" customHeight="1" x14ac:dyDescent="0.3">
      <c r="A894" s="7"/>
      <c r="B894" s="3"/>
      <c r="C894" s="3"/>
      <c r="D894" s="5"/>
      <c r="E894" s="6"/>
      <c r="F894" s="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2.75" customHeight="1" x14ac:dyDescent="0.3">
      <c r="A895" s="7"/>
      <c r="B895" s="3"/>
      <c r="C895" s="3"/>
      <c r="D895" s="5"/>
      <c r="E895" s="6"/>
      <c r="F895" s="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2.75" customHeight="1" x14ac:dyDescent="0.3">
      <c r="A896" s="7"/>
      <c r="B896" s="3"/>
      <c r="C896" s="3"/>
      <c r="D896" s="5"/>
      <c r="E896" s="6"/>
      <c r="F896" s="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2.75" customHeight="1" x14ac:dyDescent="0.3">
      <c r="A897" s="7"/>
      <c r="B897" s="3"/>
      <c r="C897" s="3"/>
      <c r="D897" s="5"/>
      <c r="E897" s="6"/>
      <c r="F897" s="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2.75" customHeight="1" x14ac:dyDescent="0.3">
      <c r="A898" s="7"/>
      <c r="B898" s="3"/>
      <c r="C898" s="3"/>
      <c r="D898" s="5"/>
      <c r="E898" s="6"/>
      <c r="F898" s="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2.75" customHeight="1" x14ac:dyDescent="0.3">
      <c r="A899" s="7"/>
      <c r="B899" s="3"/>
      <c r="C899" s="3"/>
      <c r="D899" s="5"/>
      <c r="E899" s="6"/>
      <c r="F899" s="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2.75" customHeight="1" x14ac:dyDescent="0.3">
      <c r="A900" s="7"/>
      <c r="B900" s="3"/>
      <c r="C900" s="3"/>
      <c r="D900" s="5"/>
      <c r="E900" s="6"/>
      <c r="F900" s="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2.75" customHeight="1" x14ac:dyDescent="0.3">
      <c r="A901" s="7"/>
      <c r="B901" s="3"/>
      <c r="C901" s="3"/>
      <c r="D901" s="5"/>
      <c r="E901" s="6"/>
      <c r="F901" s="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2.75" customHeight="1" x14ac:dyDescent="0.3">
      <c r="A902" s="7"/>
      <c r="B902" s="3"/>
      <c r="C902" s="3"/>
      <c r="D902" s="5"/>
      <c r="E902" s="6"/>
      <c r="F902" s="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2.75" customHeight="1" x14ac:dyDescent="0.3">
      <c r="A903" s="7"/>
      <c r="B903" s="3"/>
      <c r="C903" s="3"/>
      <c r="D903" s="5"/>
      <c r="E903" s="6"/>
      <c r="F903" s="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2.75" customHeight="1" x14ac:dyDescent="0.3">
      <c r="A904" s="7"/>
      <c r="B904" s="3"/>
      <c r="C904" s="3"/>
      <c r="D904" s="5"/>
      <c r="E904" s="6"/>
      <c r="F904" s="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2.75" customHeight="1" x14ac:dyDescent="0.3">
      <c r="A905" s="7"/>
      <c r="B905" s="3"/>
      <c r="C905" s="3"/>
      <c r="D905" s="5"/>
      <c r="E905" s="6"/>
      <c r="F905" s="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2.75" customHeight="1" x14ac:dyDescent="0.3">
      <c r="A906" s="7"/>
      <c r="B906" s="3"/>
      <c r="C906" s="3"/>
      <c r="D906" s="5"/>
      <c r="E906" s="6"/>
      <c r="F906" s="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2.75" customHeight="1" x14ac:dyDescent="0.3">
      <c r="A907" s="7"/>
      <c r="B907" s="3"/>
      <c r="C907" s="3"/>
      <c r="D907" s="5"/>
      <c r="E907" s="6"/>
      <c r="F907" s="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2.75" customHeight="1" x14ac:dyDescent="0.3">
      <c r="A908" s="7"/>
      <c r="B908" s="3"/>
      <c r="C908" s="3"/>
      <c r="D908" s="5"/>
      <c r="E908" s="6"/>
      <c r="F908" s="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2.75" customHeight="1" x14ac:dyDescent="0.3">
      <c r="A909" s="7"/>
      <c r="B909" s="3"/>
      <c r="C909" s="3"/>
      <c r="D909" s="5"/>
      <c r="E909" s="6"/>
      <c r="F909" s="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2.75" customHeight="1" x14ac:dyDescent="0.3">
      <c r="A910" s="7"/>
      <c r="B910" s="3"/>
      <c r="C910" s="3"/>
      <c r="D910" s="5"/>
      <c r="E910" s="6"/>
      <c r="F910" s="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2.75" customHeight="1" x14ac:dyDescent="0.3">
      <c r="A911" s="7"/>
      <c r="B911" s="3"/>
      <c r="C911" s="3"/>
      <c r="D911" s="5"/>
      <c r="E911" s="6"/>
      <c r="F911" s="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2.75" customHeight="1" x14ac:dyDescent="0.3">
      <c r="A912" s="7"/>
      <c r="B912" s="3"/>
      <c r="C912" s="3"/>
      <c r="D912" s="5"/>
      <c r="E912" s="6"/>
      <c r="F912" s="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2.75" customHeight="1" x14ac:dyDescent="0.3">
      <c r="A913" s="7"/>
      <c r="B913" s="3"/>
      <c r="C913" s="3"/>
      <c r="D913" s="5"/>
      <c r="E913" s="6"/>
      <c r="F913" s="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2.75" customHeight="1" x14ac:dyDescent="0.3">
      <c r="A914" s="7"/>
      <c r="B914" s="3"/>
      <c r="C914" s="3"/>
      <c r="D914" s="5"/>
      <c r="E914" s="6"/>
      <c r="F914" s="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2.75" customHeight="1" x14ac:dyDescent="0.3">
      <c r="A915" s="7"/>
      <c r="B915" s="3"/>
      <c r="C915" s="3"/>
      <c r="D915" s="5"/>
      <c r="E915" s="6"/>
      <c r="F915" s="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2.75" customHeight="1" x14ac:dyDescent="0.3">
      <c r="A916" s="7"/>
      <c r="B916" s="3"/>
      <c r="C916" s="3"/>
      <c r="D916" s="5"/>
      <c r="E916" s="6"/>
      <c r="F916" s="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2.75" customHeight="1" x14ac:dyDescent="0.3">
      <c r="A917" s="7"/>
      <c r="B917" s="3"/>
      <c r="C917" s="3"/>
      <c r="D917" s="5"/>
      <c r="E917" s="6"/>
      <c r="F917" s="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2.75" customHeight="1" x14ac:dyDescent="0.3">
      <c r="A918" s="7"/>
      <c r="B918" s="3"/>
      <c r="C918" s="3"/>
      <c r="D918" s="5"/>
      <c r="E918" s="6"/>
      <c r="F918" s="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2.75" customHeight="1" x14ac:dyDescent="0.3">
      <c r="A919" s="7"/>
      <c r="B919" s="3"/>
      <c r="C919" s="3"/>
      <c r="D919" s="5"/>
      <c r="E919" s="6"/>
      <c r="F919" s="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2.75" customHeight="1" x14ac:dyDescent="0.3">
      <c r="A920" s="7"/>
      <c r="B920" s="3"/>
      <c r="C920" s="3"/>
      <c r="D920" s="5"/>
      <c r="E920" s="6"/>
      <c r="F920" s="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2.75" customHeight="1" x14ac:dyDescent="0.3">
      <c r="A921" s="7"/>
      <c r="B921" s="3"/>
      <c r="C921" s="3"/>
      <c r="D921" s="5"/>
      <c r="E921" s="6"/>
      <c r="F921" s="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2.75" customHeight="1" x14ac:dyDescent="0.3">
      <c r="A922" s="7"/>
      <c r="B922" s="3"/>
      <c r="C922" s="3"/>
      <c r="D922" s="5"/>
      <c r="E922" s="6"/>
      <c r="F922" s="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2.75" customHeight="1" x14ac:dyDescent="0.3">
      <c r="A923" s="7"/>
      <c r="B923" s="3"/>
      <c r="C923" s="3"/>
      <c r="D923" s="5"/>
      <c r="E923" s="6"/>
      <c r="F923" s="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2.75" customHeight="1" x14ac:dyDescent="0.3">
      <c r="A924" s="7"/>
      <c r="B924" s="3"/>
      <c r="C924" s="3"/>
      <c r="D924" s="5"/>
      <c r="E924" s="6"/>
      <c r="F924" s="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2.75" customHeight="1" x14ac:dyDescent="0.3">
      <c r="A925" s="7"/>
      <c r="B925" s="3"/>
      <c r="C925" s="3"/>
      <c r="D925" s="5"/>
      <c r="E925" s="6"/>
      <c r="F925" s="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2.75" customHeight="1" x14ac:dyDescent="0.3">
      <c r="A926" s="7"/>
      <c r="B926" s="3"/>
      <c r="C926" s="3"/>
      <c r="D926" s="5"/>
      <c r="E926" s="6"/>
      <c r="F926" s="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2.75" customHeight="1" x14ac:dyDescent="0.3">
      <c r="A927" s="7"/>
      <c r="B927" s="3"/>
      <c r="C927" s="3"/>
      <c r="D927" s="5"/>
      <c r="E927" s="6"/>
      <c r="F927" s="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2.75" customHeight="1" x14ac:dyDescent="0.3">
      <c r="A928" s="7"/>
      <c r="B928" s="3"/>
      <c r="C928" s="3"/>
      <c r="D928" s="5"/>
      <c r="E928" s="6"/>
      <c r="F928" s="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2.75" customHeight="1" x14ac:dyDescent="0.3">
      <c r="A929" s="7"/>
      <c r="B929" s="3"/>
      <c r="C929" s="3"/>
      <c r="D929" s="5"/>
      <c r="E929" s="6"/>
      <c r="F929" s="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2.75" customHeight="1" x14ac:dyDescent="0.3">
      <c r="A930" s="7"/>
      <c r="B930" s="3"/>
      <c r="C930" s="3"/>
      <c r="D930" s="5"/>
      <c r="E930" s="6"/>
      <c r="F930" s="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2.75" customHeight="1" x14ac:dyDescent="0.3">
      <c r="A931" s="7"/>
      <c r="B931" s="3"/>
      <c r="C931" s="3"/>
      <c r="D931" s="5"/>
      <c r="E931" s="6"/>
      <c r="F931" s="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2.75" customHeight="1" x14ac:dyDescent="0.3">
      <c r="A932" s="7"/>
      <c r="B932" s="3"/>
      <c r="C932" s="3"/>
      <c r="D932" s="5"/>
      <c r="E932" s="6"/>
      <c r="F932" s="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2.75" customHeight="1" x14ac:dyDescent="0.3">
      <c r="A933" s="7"/>
      <c r="B933" s="3"/>
      <c r="C933" s="3"/>
      <c r="D933" s="5"/>
      <c r="E933" s="6"/>
      <c r="F933" s="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2.75" customHeight="1" x14ac:dyDescent="0.3">
      <c r="A934" s="7"/>
      <c r="B934" s="3"/>
      <c r="C934" s="3"/>
      <c r="D934" s="5"/>
      <c r="E934" s="6"/>
      <c r="F934" s="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2.75" customHeight="1" x14ac:dyDescent="0.3">
      <c r="A935" s="7"/>
      <c r="B935" s="3"/>
      <c r="C935" s="3"/>
      <c r="D935" s="5"/>
      <c r="E935" s="6"/>
      <c r="F935" s="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2.75" customHeight="1" x14ac:dyDescent="0.3">
      <c r="A936" s="7"/>
      <c r="B936" s="3"/>
      <c r="C936" s="3"/>
      <c r="D936" s="5"/>
      <c r="E936" s="6"/>
      <c r="F936" s="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2.75" customHeight="1" x14ac:dyDescent="0.3">
      <c r="A937" s="7"/>
      <c r="B937" s="3"/>
      <c r="C937" s="3"/>
      <c r="D937" s="5"/>
      <c r="E937" s="6"/>
      <c r="F937" s="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2.75" customHeight="1" x14ac:dyDescent="0.3">
      <c r="A938" s="7"/>
      <c r="B938" s="3"/>
      <c r="C938" s="3"/>
      <c r="D938" s="5"/>
      <c r="E938" s="6"/>
      <c r="F938" s="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2.75" customHeight="1" x14ac:dyDescent="0.3">
      <c r="A939" s="7"/>
      <c r="B939" s="3"/>
      <c r="C939" s="3"/>
      <c r="D939" s="5"/>
      <c r="E939" s="6"/>
      <c r="F939" s="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2.75" customHeight="1" x14ac:dyDescent="0.3">
      <c r="A940" s="7"/>
      <c r="B940" s="3"/>
      <c r="C940" s="3"/>
      <c r="D940" s="5"/>
      <c r="E940" s="6"/>
      <c r="F940" s="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2.75" customHeight="1" x14ac:dyDescent="0.3">
      <c r="A941" s="7"/>
      <c r="B941" s="3"/>
      <c r="C941" s="3"/>
      <c r="D941" s="5"/>
      <c r="E941" s="6"/>
      <c r="F941" s="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2.75" customHeight="1" x14ac:dyDescent="0.3">
      <c r="A942" s="7"/>
      <c r="B942" s="3"/>
      <c r="C942" s="3"/>
      <c r="D942" s="5"/>
      <c r="E942" s="6"/>
      <c r="F942" s="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2.75" customHeight="1" x14ac:dyDescent="0.3">
      <c r="A943" s="7"/>
      <c r="B943" s="3"/>
      <c r="C943" s="3"/>
      <c r="D943" s="5"/>
      <c r="E943" s="6"/>
      <c r="F943" s="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2.75" customHeight="1" x14ac:dyDescent="0.3">
      <c r="A944" s="7"/>
      <c r="B944" s="3"/>
      <c r="C944" s="3"/>
      <c r="D944" s="5"/>
      <c r="E944" s="6"/>
      <c r="F944" s="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2.75" customHeight="1" x14ac:dyDescent="0.3">
      <c r="A945" s="7"/>
      <c r="B945" s="3"/>
      <c r="C945" s="3"/>
      <c r="D945" s="5"/>
      <c r="E945" s="6"/>
      <c r="F945" s="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2.75" customHeight="1" x14ac:dyDescent="0.3">
      <c r="A946" s="7"/>
      <c r="B946" s="3"/>
      <c r="C946" s="3"/>
      <c r="D946" s="5"/>
      <c r="E946" s="6"/>
      <c r="F946" s="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2.75" customHeight="1" x14ac:dyDescent="0.3">
      <c r="A947" s="7"/>
      <c r="B947" s="3"/>
      <c r="C947" s="3"/>
      <c r="D947" s="5"/>
      <c r="E947" s="6"/>
      <c r="F947" s="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2.75" customHeight="1" x14ac:dyDescent="0.3">
      <c r="A948" s="7"/>
      <c r="B948" s="3"/>
      <c r="C948" s="3"/>
      <c r="D948" s="5"/>
      <c r="E948" s="6"/>
      <c r="F948" s="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2.75" customHeight="1" x14ac:dyDescent="0.3">
      <c r="A949" s="7"/>
      <c r="B949" s="3"/>
      <c r="C949" s="3"/>
      <c r="D949" s="5"/>
      <c r="E949" s="6"/>
      <c r="F949" s="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2.75" customHeight="1" x14ac:dyDescent="0.3">
      <c r="A950" s="7"/>
      <c r="B950" s="3"/>
      <c r="C950" s="3"/>
      <c r="D950" s="5"/>
      <c r="E950" s="6"/>
      <c r="F950" s="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2.75" customHeight="1" x14ac:dyDescent="0.3">
      <c r="A951" s="7"/>
      <c r="B951" s="3"/>
      <c r="C951" s="3"/>
      <c r="D951" s="5"/>
      <c r="E951" s="6"/>
      <c r="F951" s="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2.75" customHeight="1" x14ac:dyDescent="0.3">
      <c r="A952" s="7"/>
      <c r="B952" s="3"/>
      <c r="C952" s="3"/>
      <c r="D952" s="5"/>
      <c r="E952" s="6"/>
      <c r="F952" s="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2.75" customHeight="1" x14ac:dyDescent="0.3">
      <c r="A953" s="7"/>
      <c r="B953" s="3"/>
      <c r="C953" s="3"/>
      <c r="D953" s="5"/>
      <c r="E953" s="6"/>
      <c r="F953" s="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2.75" customHeight="1" x14ac:dyDescent="0.3">
      <c r="A954" s="7"/>
      <c r="B954" s="3"/>
      <c r="C954" s="3"/>
      <c r="D954" s="5"/>
      <c r="E954" s="6"/>
      <c r="F954" s="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2.75" customHeight="1" x14ac:dyDescent="0.3">
      <c r="A955" s="7"/>
      <c r="B955" s="3"/>
      <c r="C955" s="3"/>
      <c r="D955" s="5"/>
      <c r="E955" s="6"/>
      <c r="F955" s="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2.75" customHeight="1" x14ac:dyDescent="0.3">
      <c r="A956" s="7"/>
      <c r="B956" s="3"/>
      <c r="C956" s="3"/>
      <c r="D956" s="5"/>
      <c r="E956" s="6"/>
      <c r="F956" s="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2.75" customHeight="1" x14ac:dyDescent="0.3">
      <c r="A957" s="7"/>
      <c r="B957" s="3"/>
      <c r="C957" s="3"/>
      <c r="D957" s="5"/>
      <c r="E957" s="6"/>
      <c r="F957" s="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2.75" customHeight="1" x14ac:dyDescent="0.3">
      <c r="A958" s="7"/>
      <c r="B958" s="3"/>
      <c r="C958" s="3"/>
      <c r="D958" s="5"/>
      <c r="E958" s="6"/>
      <c r="F958" s="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2.75" customHeight="1" x14ac:dyDescent="0.3">
      <c r="A959" s="7"/>
      <c r="B959" s="3"/>
      <c r="C959" s="3"/>
      <c r="D959" s="5"/>
      <c r="E959" s="6"/>
      <c r="F959" s="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2.75" customHeight="1" x14ac:dyDescent="0.3">
      <c r="A960" s="7"/>
      <c r="B960" s="3"/>
      <c r="C960" s="3"/>
      <c r="D960" s="5"/>
      <c r="E960" s="6"/>
      <c r="F960" s="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2.75" customHeight="1" x14ac:dyDescent="0.3">
      <c r="A961" s="7"/>
      <c r="B961" s="3"/>
      <c r="C961" s="3"/>
      <c r="D961" s="5"/>
      <c r="E961" s="6"/>
      <c r="F961" s="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2.75" customHeight="1" x14ac:dyDescent="0.3">
      <c r="A962" s="7"/>
      <c r="B962" s="3"/>
      <c r="C962" s="3"/>
      <c r="D962" s="5"/>
      <c r="E962" s="6"/>
      <c r="F962" s="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2.75" customHeight="1" x14ac:dyDescent="0.3">
      <c r="A963" s="7"/>
      <c r="B963" s="3"/>
      <c r="C963" s="3"/>
      <c r="D963" s="5"/>
      <c r="E963" s="6"/>
      <c r="F963" s="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2.75" customHeight="1" x14ac:dyDescent="0.3">
      <c r="A964" s="7"/>
      <c r="B964" s="3"/>
      <c r="C964" s="3"/>
      <c r="D964" s="5"/>
      <c r="E964" s="6"/>
      <c r="F964" s="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2.75" customHeight="1" x14ac:dyDescent="0.3">
      <c r="A965" s="7"/>
      <c r="B965" s="3"/>
      <c r="C965" s="3"/>
      <c r="D965" s="5"/>
      <c r="E965" s="6"/>
      <c r="F965" s="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2.75" customHeight="1" x14ac:dyDescent="0.3">
      <c r="A966" s="7"/>
      <c r="B966" s="3"/>
      <c r="C966" s="3"/>
      <c r="D966" s="5"/>
      <c r="E966" s="6"/>
      <c r="F966" s="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2.75" customHeight="1" x14ac:dyDescent="0.3">
      <c r="A967" s="7"/>
      <c r="B967" s="3"/>
      <c r="C967" s="3"/>
      <c r="D967" s="5"/>
      <c r="E967" s="6"/>
      <c r="F967" s="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2.75" customHeight="1" x14ac:dyDescent="0.3">
      <c r="A968" s="7"/>
      <c r="B968" s="3"/>
      <c r="C968" s="3"/>
      <c r="D968" s="5"/>
      <c r="E968" s="6"/>
      <c r="F968" s="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2.75" customHeight="1" x14ac:dyDescent="0.3">
      <c r="A969" s="7"/>
      <c r="B969" s="3"/>
      <c r="C969" s="3"/>
      <c r="D969" s="5"/>
      <c r="E969" s="6"/>
      <c r="F969" s="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2.75" customHeight="1" x14ac:dyDescent="0.3">
      <c r="A970" s="7"/>
      <c r="B970" s="3"/>
      <c r="C970" s="3"/>
      <c r="D970" s="5"/>
      <c r="E970" s="6"/>
      <c r="F970" s="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2.75" customHeight="1" x14ac:dyDescent="0.3">
      <c r="A971" s="7"/>
      <c r="B971" s="3"/>
      <c r="C971" s="3"/>
      <c r="D971" s="5"/>
      <c r="E971" s="6"/>
      <c r="F971" s="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2.75" customHeight="1" x14ac:dyDescent="0.3">
      <c r="A972" s="7"/>
      <c r="B972" s="3"/>
      <c r="C972" s="3"/>
      <c r="D972" s="5"/>
      <c r="E972" s="6"/>
      <c r="F972" s="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2.75" customHeight="1" x14ac:dyDescent="0.3">
      <c r="A973" s="7"/>
      <c r="B973" s="3"/>
      <c r="C973" s="3"/>
      <c r="D973" s="5"/>
      <c r="E973" s="6"/>
      <c r="F973" s="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2.75" customHeight="1" x14ac:dyDescent="0.3">
      <c r="A974" s="7"/>
      <c r="B974" s="3"/>
      <c r="C974" s="3"/>
      <c r="D974" s="5"/>
      <c r="E974" s="6"/>
      <c r="F974" s="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2.75" customHeight="1" x14ac:dyDescent="0.3">
      <c r="A975" s="7"/>
      <c r="B975" s="3"/>
      <c r="C975" s="3"/>
      <c r="D975" s="5"/>
      <c r="E975" s="6"/>
      <c r="F975" s="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2.75" customHeight="1" x14ac:dyDescent="0.3">
      <c r="A976" s="7"/>
      <c r="B976" s="3"/>
      <c r="C976" s="3"/>
      <c r="D976" s="5"/>
      <c r="E976" s="6"/>
      <c r="F976" s="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2.75" customHeight="1" x14ac:dyDescent="0.3">
      <c r="A977" s="7"/>
      <c r="B977" s="3"/>
      <c r="C977" s="3"/>
      <c r="D977" s="5"/>
      <c r="E977" s="6"/>
      <c r="F977" s="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2.75" customHeight="1" x14ac:dyDescent="0.3">
      <c r="A978" s="7"/>
      <c r="B978" s="3"/>
      <c r="C978" s="3"/>
      <c r="D978" s="5"/>
      <c r="E978" s="6"/>
      <c r="F978" s="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2.75" customHeight="1" x14ac:dyDescent="0.3">
      <c r="A979" s="7"/>
      <c r="B979" s="3"/>
      <c r="C979" s="3"/>
      <c r="D979" s="5"/>
      <c r="E979" s="6"/>
      <c r="F979" s="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2.75" customHeight="1" x14ac:dyDescent="0.3">
      <c r="A980" s="7"/>
      <c r="B980" s="3"/>
      <c r="C980" s="3"/>
      <c r="D980" s="5"/>
      <c r="E980" s="6"/>
      <c r="F980" s="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2.75" customHeight="1" x14ac:dyDescent="0.3">
      <c r="A981" s="7"/>
      <c r="B981" s="3"/>
      <c r="C981" s="3"/>
      <c r="D981" s="5"/>
      <c r="E981" s="6"/>
      <c r="F981" s="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2.75" customHeight="1" x14ac:dyDescent="0.3">
      <c r="A982" s="7"/>
      <c r="B982" s="3"/>
      <c r="C982" s="3"/>
      <c r="D982" s="5"/>
      <c r="E982" s="6"/>
      <c r="F982" s="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2.75" customHeight="1" x14ac:dyDescent="0.3">
      <c r="A983" s="7"/>
      <c r="B983" s="3"/>
      <c r="C983" s="3"/>
      <c r="D983" s="5"/>
      <c r="E983" s="6"/>
      <c r="F983" s="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2.75" customHeight="1" x14ac:dyDescent="0.3">
      <c r="A984" s="7"/>
      <c r="B984" s="3"/>
      <c r="C984" s="3"/>
      <c r="D984" s="5"/>
      <c r="E984" s="6"/>
      <c r="F984" s="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2.75" customHeight="1" x14ac:dyDescent="0.3">
      <c r="A985" s="7"/>
      <c r="B985" s="3"/>
      <c r="C985" s="3"/>
      <c r="D985" s="5"/>
      <c r="E985" s="6"/>
      <c r="F985" s="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2.75" customHeight="1" x14ac:dyDescent="0.3">
      <c r="A986" s="7"/>
      <c r="B986" s="3"/>
      <c r="C986" s="3"/>
      <c r="D986" s="5"/>
      <c r="E986" s="6"/>
      <c r="F986" s="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2.75" customHeight="1" x14ac:dyDescent="0.3">
      <c r="A987" s="7"/>
      <c r="B987" s="3"/>
      <c r="C987" s="3"/>
      <c r="D987" s="5"/>
      <c r="E987" s="6"/>
      <c r="F987" s="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t="12.75" customHeight="1" x14ac:dyDescent="0.3">
      <c r="A988" s="7"/>
      <c r="B988" s="3"/>
      <c r="C988" s="3"/>
      <c r="D988" s="5"/>
      <c r="E988" s="6"/>
      <c r="F988" s="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t="12.75" customHeight="1" x14ac:dyDescent="0.3">
      <c r="A989" s="7"/>
      <c r="B989" s="3"/>
      <c r="C989" s="3"/>
      <c r="D989" s="5"/>
      <c r="E989" s="6"/>
      <c r="F989" s="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t="12.75" customHeight="1" x14ac:dyDescent="0.3">
      <c r="A990" s="7"/>
      <c r="B990" s="3"/>
      <c r="C990" s="3"/>
      <c r="D990" s="5"/>
      <c r="E990" s="6"/>
      <c r="F990" s="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2.75" customHeight="1" x14ac:dyDescent="0.3">
      <c r="A991" s="7"/>
      <c r="B991" s="3"/>
      <c r="C991" s="3"/>
      <c r="D991" s="5"/>
      <c r="E991" s="6"/>
      <c r="F991" s="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t="12.75" customHeight="1" x14ac:dyDescent="0.3">
      <c r="A992" s="7"/>
      <c r="B992" s="3"/>
      <c r="C992" s="3"/>
      <c r="D992" s="5"/>
      <c r="E992" s="6"/>
      <c r="F992" s="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2.75" customHeight="1" x14ac:dyDescent="0.3">
      <c r="A993" s="7"/>
      <c r="B993" s="3"/>
      <c r="C993" s="3"/>
      <c r="D993" s="5"/>
      <c r="E993" s="6"/>
      <c r="F993" s="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2.75" customHeight="1" x14ac:dyDescent="0.3">
      <c r="A994" s="7"/>
      <c r="B994" s="3"/>
      <c r="C994" s="3"/>
      <c r="D994" s="5"/>
      <c r="E994" s="6"/>
      <c r="F994" s="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2.75" customHeight="1" x14ac:dyDescent="0.3">
      <c r="A995" s="7"/>
      <c r="B995" s="3"/>
      <c r="C995" s="3"/>
      <c r="D995" s="5"/>
      <c r="E995" s="6"/>
      <c r="F995" s="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2.75" customHeight="1" x14ac:dyDescent="0.3">
      <c r="A996" s="7"/>
      <c r="B996" s="3"/>
      <c r="C996" s="3"/>
      <c r="D996" s="5"/>
      <c r="E996" s="6"/>
      <c r="F996" s="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t="12.75" customHeight="1" x14ac:dyDescent="0.3">
      <c r="A997" s="7"/>
      <c r="B997" s="3"/>
      <c r="C997" s="3"/>
      <c r="D997" s="5"/>
      <c r="E997" s="6"/>
      <c r="F997" s="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2.75" customHeight="1" x14ac:dyDescent="0.3">
      <c r="A998" s="7"/>
      <c r="B998" s="3"/>
      <c r="C998" s="3"/>
      <c r="D998" s="5"/>
      <c r="E998" s="6"/>
      <c r="F998" s="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2.75" customHeight="1" x14ac:dyDescent="0.3">
      <c r="A999" s="7"/>
      <c r="B999" s="3"/>
      <c r="C999" s="3"/>
      <c r="D999" s="5"/>
      <c r="E999" s="6"/>
      <c r="F999" s="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t="12.75" customHeight="1" x14ac:dyDescent="0.3">
      <c r="A1000" s="7"/>
      <c r="B1000" s="3"/>
      <c r="C1000" s="3"/>
      <c r="D1000" s="5"/>
      <c r="E1000" s="6"/>
      <c r="F1000" s="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</sheetData>
  <mergeCells count="36">
    <mergeCell ref="C128:E128"/>
    <mergeCell ref="C131:E131"/>
    <mergeCell ref="C147:E147"/>
    <mergeCell ref="C152:E152"/>
    <mergeCell ref="F172:G172"/>
    <mergeCell ref="C89:E89"/>
    <mergeCell ref="C95:E95"/>
    <mergeCell ref="C101:E101"/>
    <mergeCell ref="C104:E104"/>
    <mergeCell ref="C108:E108"/>
    <mergeCell ref="C125:E125"/>
    <mergeCell ref="C53:E53"/>
    <mergeCell ref="C59:E59"/>
    <mergeCell ref="C65:E65"/>
    <mergeCell ref="C71:E71"/>
    <mergeCell ref="C77:E77"/>
    <mergeCell ref="C83:E83"/>
    <mergeCell ref="C12:E12"/>
    <mergeCell ref="C19:E19"/>
    <mergeCell ref="C29:E29"/>
    <mergeCell ref="C35:E35"/>
    <mergeCell ref="C41:E41"/>
    <mergeCell ref="C47:E47"/>
    <mergeCell ref="J5:J7"/>
    <mergeCell ref="K5:O5"/>
    <mergeCell ref="P5:T5"/>
    <mergeCell ref="K6:L6"/>
    <mergeCell ref="M6:N6"/>
    <mergeCell ref="P6:Q6"/>
    <mergeCell ref="R6:S6"/>
    <mergeCell ref="A5:B7"/>
    <mergeCell ref="C5:C7"/>
    <mergeCell ref="D5:D7"/>
    <mergeCell ref="E5:E6"/>
    <mergeCell ref="F5:G6"/>
    <mergeCell ref="H5:I6"/>
  </mergeCells>
  <conditionalFormatting sqref="K160:P160 F159:J159">
    <cfRule type="cellIs" dxfId="1" priority="1" stopIfTrue="1" operator="greaterThan">
      <formula>15</formula>
    </cfRule>
  </conditionalFormatting>
  <conditionalFormatting sqref="T160">
    <cfRule type="cellIs" dxfId="0" priority="2" stopIfTrue="1" operator="greaterThan">
      <formula>15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Appeal Budget</vt:lpstr>
      <vt:lpstr>Appeal Income</vt:lpstr>
      <vt:lpstr>Member 1</vt:lpstr>
      <vt:lpstr>Member 2</vt:lpstr>
      <vt:lpstr>Member 3</vt:lpstr>
      <vt:lpstr>Member 4</vt:lpstr>
      <vt:lpstr>Member 5</vt:lpstr>
      <vt:lpstr>Member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</dc:creator>
  <cp:lastModifiedBy>Cyra Bullecer</cp:lastModifiedBy>
  <dcterms:created xsi:type="dcterms:W3CDTF">2000-05-24T09:55:44Z</dcterms:created>
  <dcterms:modified xsi:type="dcterms:W3CDTF">2020-05-28T10:43:41Z</dcterms:modified>
</cp:coreProperties>
</file>