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ctalliance530.sharepoint.com/sites/ActAlliance/Documents/Actalliance/ACT PROGRAMMES/HUMANITARIAN/Humanitarian MEAL/Z_Templates from Niall/DRAFT TOOLS/"/>
    </mc:Choice>
  </mc:AlternateContent>
  <xr:revisionPtr revIDLastSave="11" documentId="8_{49D62ECD-A1E6-4ABC-BB43-A8551E45A6F7}" xr6:coauthVersionLast="47" xr6:coauthVersionMax="47" xr10:uidLastSave="{F0238A05-72C2-40FE-ADAC-7A7216CB6298}"/>
  <bookViews>
    <workbookView xWindow="28680" yWindow="-120" windowWidth="29040" windowHeight="17520" xr2:uid="{15C8981D-F8EA-4766-9E21-16421AECB92A}"/>
  </bookViews>
  <sheets>
    <sheet name="Results Framework" sheetId="1" r:id="rId1"/>
    <sheet name="ITT &amp; MEAL plan" sheetId="3" r:id="rId2"/>
    <sheet name="Unique Reach" sheetId="6" r:id="rId3"/>
    <sheet name="Indicator List" sheetId="5" r:id="rId4"/>
  </sheets>
  <externalReferences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3" l="1"/>
  <c r="U6" i="6"/>
  <c r="T6" i="6"/>
  <c r="T11" i="6" s="1"/>
  <c r="S6" i="6"/>
  <c r="S11" i="6" s="1"/>
  <c r="R6" i="6"/>
  <c r="R11" i="6" s="1"/>
  <c r="Q6" i="6"/>
  <c r="Q11" i="6" s="1"/>
  <c r="P6" i="6"/>
  <c r="P11" i="6" s="1"/>
  <c r="O6" i="6"/>
  <c r="O11" i="6" s="1"/>
  <c r="N6" i="6"/>
  <c r="N11" i="6" s="1"/>
  <c r="M6" i="6"/>
  <c r="L6" i="6"/>
  <c r="L11" i="6" s="1"/>
  <c r="K6" i="6"/>
  <c r="J6" i="6"/>
  <c r="J11" i="6" s="1"/>
  <c r="I6" i="6"/>
  <c r="I11" i="6" s="1"/>
  <c r="H6" i="6"/>
  <c r="H11" i="6" s="1"/>
  <c r="G6" i="6"/>
  <c r="G11" i="6" s="1"/>
  <c r="F6" i="6"/>
  <c r="E6" i="6"/>
  <c r="D6" i="6"/>
  <c r="D11" i="6" s="1"/>
  <c r="C6" i="6"/>
  <c r="C11" i="6" s="1"/>
  <c r="U11" i="6"/>
  <c r="M11" i="6"/>
  <c r="K11" i="6"/>
  <c r="E11" i="6"/>
  <c r="B11" i="6"/>
  <c r="V6" i="6" l="1"/>
  <c r="F11" i="6"/>
  <c r="W6" i="6"/>
  <c r="W11" i="6" s="1"/>
  <c r="X6" i="6"/>
  <c r="X11" i="6" s="1"/>
  <c r="Y6" i="6"/>
  <c r="Y11" i="6" s="1"/>
  <c r="AA16" i="3" l="1"/>
  <c r="Z16" i="3"/>
  <c r="X16" i="3"/>
  <c r="AD16" i="3" s="1"/>
  <c r="W16" i="3"/>
  <c r="AA15" i="3"/>
  <c r="AB15" i="3" s="1"/>
  <c r="Z15" i="3"/>
  <c r="X15" i="3"/>
  <c r="AD15" i="3" s="1"/>
  <c r="AE15" i="3" s="1"/>
  <c r="W15" i="3"/>
  <c r="AC15" i="3" s="1"/>
  <c r="AA13" i="3"/>
  <c r="AB13" i="3" s="1"/>
  <c r="Z13" i="3"/>
  <c r="X13" i="3"/>
  <c r="W13" i="3"/>
  <c r="Y13" i="3" s="1"/>
  <c r="AC12" i="3"/>
  <c r="AA12" i="3"/>
  <c r="Z12" i="3"/>
  <c r="X12" i="3"/>
  <c r="Y12" i="3" s="1"/>
  <c r="W12" i="3"/>
  <c r="AA11" i="3"/>
  <c r="AB11" i="3" s="1"/>
  <c r="Z11" i="3"/>
  <c r="X11" i="3"/>
  <c r="Y11" i="3" s="1"/>
  <c r="W11" i="3"/>
  <c r="AC11" i="3" s="1"/>
  <c r="AA10" i="3"/>
  <c r="Z10" i="3"/>
  <c r="X10" i="3"/>
  <c r="W10" i="3"/>
  <c r="AC10" i="3" s="1"/>
  <c r="AC8" i="3"/>
  <c r="AA8" i="3"/>
  <c r="AB8" i="3" s="1"/>
  <c r="Z8" i="3"/>
  <c r="X8" i="3"/>
  <c r="W8" i="3"/>
  <c r="AA7" i="3"/>
  <c r="Z7" i="3"/>
  <c r="X7" i="3"/>
  <c r="Y7" i="3" s="1"/>
  <c r="W7" i="3"/>
  <c r="AA6" i="3"/>
  <c r="Z6" i="3"/>
  <c r="X6" i="3"/>
  <c r="W6" i="3"/>
  <c r="AC6" i="3" s="1"/>
  <c r="AA5" i="3"/>
  <c r="AB5" i="3" s="1"/>
  <c r="Z5" i="3"/>
  <c r="W5" i="3"/>
  <c r="AC5" i="3" s="1"/>
  <c r="Y5" i="3" l="1"/>
  <c r="AB7" i="3"/>
  <c r="Y15" i="3"/>
  <c r="AD6" i="3"/>
  <c r="AE6" i="3" s="1"/>
  <c r="AD7" i="3"/>
  <c r="Y10" i="3"/>
  <c r="AD11" i="3"/>
  <c r="AE11" i="3" s="1"/>
  <c r="AD13" i="3"/>
  <c r="AE13" i="3" s="1"/>
  <c r="AB6" i="3"/>
  <c r="Y8" i="3"/>
  <c r="AB10" i="3"/>
  <c r="AC13" i="3"/>
  <c r="AC16" i="3"/>
  <c r="AD5" i="3"/>
  <c r="AE5" i="3" s="1"/>
  <c r="AC7" i="3"/>
  <c r="AE7" i="3" s="1"/>
  <c r="AE16" i="3"/>
  <c r="AD12" i="3"/>
  <c r="AE12" i="3" s="1"/>
  <c r="AB16" i="3"/>
  <c r="AD8" i="3"/>
  <c r="AE8" i="3" s="1"/>
  <c r="Y6" i="3"/>
  <c r="AD10" i="3"/>
  <c r="AE10" i="3" s="1"/>
  <c r="AB12" i="3"/>
  <c r="Y16" i="3"/>
  <c r="V11" i="6" l="1"/>
</calcChain>
</file>

<file path=xl/sharedStrings.xml><?xml version="1.0" encoding="utf-8"?>
<sst xmlns="http://schemas.openxmlformats.org/spreadsheetml/2006/main" count="263" uniqueCount="155">
  <si>
    <t>Project Results Framework</t>
  </si>
  <si>
    <t xml:space="preserve">Project Title: </t>
  </si>
  <si>
    <t xml:space="preserve">Project start date: </t>
  </si>
  <si>
    <t xml:space="preserve">Project duration: </t>
  </si>
  <si>
    <t>Description</t>
  </si>
  <si>
    <t>Indicator</t>
  </si>
  <si>
    <t>Target</t>
  </si>
  <si>
    <t>Implementing  Organisation</t>
  </si>
  <si>
    <t>Means of Verification</t>
  </si>
  <si>
    <t>Frequencey of measurement</t>
  </si>
  <si>
    <t>Strategic Objective</t>
  </si>
  <si>
    <t>ALL</t>
  </si>
  <si>
    <r>
      <rPr>
        <b/>
        <sz val="10"/>
        <color theme="1"/>
        <rFont val="Aptos Narrow"/>
        <family val="2"/>
        <scheme val="minor"/>
      </rPr>
      <t>Outcome 1</t>
    </r>
    <r>
      <rPr>
        <sz val="10"/>
        <color theme="1"/>
        <rFont val="Aptos Narrow"/>
        <family val="2"/>
        <scheme val="minor"/>
      </rPr>
      <t xml:space="preserve">
</t>
    </r>
  </si>
  <si>
    <t xml:space="preserve">Output 1.1
</t>
  </si>
  <si>
    <t xml:space="preserve">Output 1.2
</t>
  </si>
  <si>
    <t xml:space="preserve">Output 1.3
</t>
  </si>
  <si>
    <t xml:space="preserve">Output 1.4
</t>
  </si>
  <si>
    <t xml:space="preserve">Output 1.5
</t>
  </si>
  <si>
    <t xml:space="preserve">Outcome 2
</t>
  </si>
  <si>
    <t xml:space="preserve">Output 2.1
</t>
  </si>
  <si>
    <t xml:space="preserve">Output 2.2
</t>
  </si>
  <si>
    <t xml:space="preserve">Output 2.3
</t>
  </si>
  <si>
    <t>Outcome 3</t>
  </si>
  <si>
    <t>Output 3.1</t>
  </si>
  <si>
    <t xml:space="preserve">Output 3.2
</t>
  </si>
  <si>
    <t>Output 3.3</t>
  </si>
  <si>
    <t>Strategic and humanitarian decision making is coordinated, inclusive and accountable</t>
  </si>
  <si>
    <t># international, national, regional and local coordination bodies with authorities and partners in which members are participating</t>
  </si>
  <si>
    <t>#  feedback received (including complaints) followed up</t>
  </si>
  <si>
    <t>#  feedback received (including complaints) received</t>
  </si>
  <si>
    <t>#  information products distributed to the affected population through a variety of mechanisms on humanitarian program planning, functioning and progress</t>
  </si>
  <si>
    <t># community-based complaints\feedback mechanisms established</t>
  </si>
  <si>
    <t># affected people who state that they were consulted on the humanitarian response</t>
  </si>
  <si>
    <t xml:space="preserve">Performance Indicator Tracking Table </t>
  </si>
  <si>
    <t>[Activity and indicator descriptions]</t>
  </si>
  <si>
    <t>Year 1</t>
  </si>
  <si>
    <t>Year 2</t>
  </si>
  <si>
    <t>PROGRESS TO DATE</t>
  </si>
  <si>
    <t>COMMENTS</t>
  </si>
  <si>
    <t>Qtr 1
(Months 1-3)</t>
  </si>
  <si>
    <t>Qtr 2
(Months 4-6)</t>
  </si>
  <si>
    <t>Qtr 3
(Months 7-9)</t>
  </si>
  <si>
    <t>Qtr 4
(Months 10-12)</t>
  </si>
  <si>
    <t>Qtr 3
(Months 6-9)</t>
  </si>
  <si>
    <t>YEAR1 TOTAL</t>
  </si>
  <si>
    <t>YEAR 2 TOTAL</t>
  </si>
  <si>
    <t>OVERALL</t>
  </si>
  <si>
    <t>Data collection method</t>
  </si>
  <si>
    <t>Frequency</t>
  </si>
  <si>
    <t>Responsible</t>
  </si>
  <si>
    <t>Baseline</t>
  </si>
  <si>
    <t>Actual</t>
  </si>
  <si>
    <t>Achievement</t>
  </si>
  <si>
    <t xml:space="preserve">Target </t>
  </si>
  <si>
    <t>Output  1.1</t>
  </si>
  <si>
    <r>
      <t xml:space="preserve">Indicator 1.1
</t>
    </r>
    <r>
      <rPr>
        <i/>
        <sz val="10"/>
        <color rgb="FF006600"/>
        <rFont val="Calibri"/>
        <family val="2"/>
      </rPr>
      <t>[Insert indicator title]</t>
    </r>
  </si>
  <si>
    <t>Output 1.2</t>
  </si>
  <si>
    <t>Indicator 1.1.1</t>
  </si>
  <si>
    <t xml:space="preserve">Indicator 1.1.2  </t>
  </si>
  <si>
    <t>[Add rows if needed]</t>
  </si>
  <si>
    <r>
      <t>Outcome 2</t>
    </r>
    <r>
      <rPr>
        <b/>
        <i/>
        <sz val="10"/>
        <color rgb="FF006600"/>
        <rFont val="Calibri"/>
        <family val="2"/>
      </rPr>
      <t xml:space="preserve"> [Insert objective title]</t>
    </r>
  </si>
  <si>
    <t>Output  2.1</t>
  </si>
  <si>
    <r>
      <t xml:space="preserve">Indicator 2.1
</t>
    </r>
    <r>
      <rPr>
        <i/>
        <sz val="10"/>
        <color rgb="FF006600"/>
        <rFont val="Calibri"/>
        <family val="2"/>
      </rPr>
      <t>[Insert indicator title]</t>
    </r>
  </si>
  <si>
    <t>Indicator 2.1.1</t>
  </si>
  <si>
    <t>Output 2.2</t>
  </si>
  <si>
    <t>Indicator 2.2.1</t>
  </si>
  <si>
    <t>Indicator 2.2.2</t>
  </si>
  <si>
    <r>
      <t xml:space="preserve">Indicator 3.1
</t>
    </r>
    <r>
      <rPr>
        <i/>
        <sz val="10"/>
        <color rgb="FF006600"/>
        <rFont val="Calibri"/>
        <family val="2"/>
      </rPr>
      <t>[Insert indicator title]</t>
    </r>
  </si>
  <si>
    <t>Organisation</t>
  </si>
  <si>
    <t>Disaggregated Data</t>
  </si>
  <si>
    <t>0-4</t>
  </si>
  <si>
    <t>5-11</t>
  </si>
  <si>
    <t>12-17</t>
  </si>
  <si>
    <t>18-59</t>
  </si>
  <si>
    <t>60+</t>
  </si>
  <si>
    <t xml:space="preserve">Total </t>
  </si>
  <si>
    <t>Female</t>
  </si>
  <si>
    <t>Male</t>
  </si>
  <si>
    <t>With Disability</t>
  </si>
  <si>
    <t>Without Disability</t>
  </si>
  <si>
    <t>Total</t>
  </si>
  <si>
    <t>Sector</t>
  </si>
  <si>
    <t>Indicators</t>
  </si>
  <si>
    <t>As presented by the Humanitarian Indicators Registry 2024</t>
  </si>
  <si>
    <t>Accountability</t>
  </si>
  <si>
    <t>number of feedback and complaints received</t>
  </si>
  <si>
    <t>number of feedback and complaints followed up</t>
  </si>
  <si>
    <t>number of individuals trained in accountability standards</t>
  </si>
  <si>
    <t>Number of communication with communities material produced</t>
  </si>
  <si>
    <t>Basic Needs</t>
  </si>
  <si>
    <t>Number of individuals who received clothing</t>
  </si>
  <si>
    <t>Number of individuals who received food donations</t>
  </si>
  <si>
    <t>Number of people who received items for winter</t>
  </si>
  <si>
    <t>Number of individuals who received support in livelihoods, socio-economic inclusion and access to development program</t>
  </si>
  <si>
    <t>Number and value of community cash grants</t>
  </si>
  <si>
    <t>Number of of initiatives contributing to social cohesion</t>
  </si>
  <si>
    <t>Basic needs</t>
  </si>
  <si>
    <t>Number of households receiving food and water for their livestock</t>
  </si>
  <si>
    <t>CASH</t>
  </si>
  <si>
    <t>Number of individuals who received multipurpose cash grant</t>
  </si>
  <si>
    <t>Number of people benefiting from cash for work</t>
  </si>
  <si>
    <t>Number of people benefiting from cash for winter</t>
  </si>
  <si>
    <t>Number of people benefiting from cash for food</t>
  </si>
  <si>
    <t>Number of people benefiting from cash for heating</t>
  </si>
  <si>
    <t>Education</t>
  </si>
  <si>
    <t>Number of children accessing formal education</t>
  </si>
  <si>
    <t>Number of children acessing non formal education classes</t>
  </si>
  <si>
    <t>Number of children and adolescents accessing skills development programs</t>
  </si>
  <si>
    <t>Number of children accessingmental health and psychosocial support</t>
  </si>
  <si>
    <t>Number of children referred to available education opportunities</t>
  </si>
  <si>
    <t>Number of children receiving learning material</t>
  </si>
  <si>
    <t>Number of children benefiting from classroom equipment</t>
  </si>
  <si>
    <t>Number of schools that were renovated/equiped</t>
  </si>
  <si>
    <t>Number  of children benefiting from transportation from/to education facilities</t>
  </si>
  <si>
    <t>Number of parental engagement activities supported</t>
  </si>
  <si>
    <t>Number of education professionals trained</t>
  </si>
  <si>
    <t>Shelter &amp;NFIs</t>
  </si>
  <si>
    <t>Number of individuals supported with cash for rent</t>
  </si>
  <si>
    <t>Number of individualsprovided with information on housing</t>
  </si>
  <si>
    <t>Number of  individuals placed in transitional/short-term accommodation</t>
  </si>
  <si>
    <t>Number of individuals supported with longterm accommodation</t>
  </si>
  <si>
    <t>Number of collective sites supported with essential NFIs</t>
  </si>
  <si>
    <t>Number of individuals supported with transportation</t>
  </si>
  <si>
    <t>Number of accommodation places created</t>
  </si>
  <si>
    <t>Protection</t>
  </si>
  <si>
    <t>Number  of individuals who received cash assistance for protection</t>
  </si>
  <si>
    <t>Number of individualsreceiving individual legal assistance support</t>
  </si>
  <si>
    <t>Number  of individuals receiving information on services and refugees' rights in a relevant language</t>
  </si>
  <si>
    <t>Number of individuals with Specific Needs provided with targeted protection assistance</t>
  </si>
  <si>
    <t>Number of persons trained on protection principles</t>
  </si>
  <si>
    <t>Number of professionals provided with training on PSEA</t>
  </si>
  <si>
    <t>Child protection</t>
  </si>
  <si>
    <t>Number  of unaccompanied and separated children (UASC) who were referred to and/or
provided with alternative care and/or reunified</t>
  </si>
  <si>
    <t>number of children accessing child friendly spaces</t>
  </si>
  <si>
    <t>Number of children at risk who were referred to specialized child protection services</t>
  </si>
  <si>
    <t>Number  of children and caregivers accessing Psychosocial Support Services</t>
  </si>
  <si>
    <t>Number of individuals trained on child protection</t>
  </si>
  <si>
    <t xml:space="preserve">GBV </t>
  </si>
  <si>
    <t>Number of GBV Referral Pathways Established and Functional</t>
  </si>
  <si>
    <t>Numbers of individuals trained  on GBV prevention and response</t>
  </si>
  <si>
    <t>Number of individuals who reached by GBV prevention and empowerment activities</t>
  </si>
  <si>
    <t>Health</t>
  </si>
  <si>
    <t>Number of people supported in accessing health care services</t>
  </si>
  <si>
    <t>Number of  consultations provided for mental health &amp; psychosocial support</t>
  </si>
  <si>
    <t>Number of health facilities equiped/rehabilitated</t>
  </si>
  <si>
    <t>MHPSS</t>
  </si>
  <si>
    <t>Number of individual sessions for psychosocial support</t>
  </si>
  <si>
    <t>Number of individuals receiving focused psychosocial support</t>
  </si>
  <si>
    <t>Number of  cases referred externally to MHPSS specialized services</t>
  </si>
  <si>
    <t>Number of participants in community psychosocial group activities</t>
  </si>
  <si>
    <t>Number of individuals trained on MHPSS</t>
  </si>
  <si>
    <t>WASH</t>
  </si>
  <si>
    <t>Number of individuals benefitting from hygiene kits provision</t>
  </si>
  <si>
    <t>Number of individuals accessing fresh and clean water</t>
  </si>
  <si>
    <t>Number of water pumps restored/established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</si>
</sst>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21" x14ac:knownFonts="1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4" tint="-0.499984740745262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theme="0" tint="-0.499984740745262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FFFFFF"/>
      <name val="Calibri"/>
      <family val="2"/>
    </font>
    <font>
      <b/>
      <sz val="11"/>
      <color theme="0"/>
      <name val="Aptos Narrow"/>
      <family val="2"/>
      <scheme val="minor"/>
    </font>
    <font>
      <b/>
      <i/>
      <sz val="10"/>
      <color rgb="FF000000"/>
      <name val="Calibri"/>
      <family val="2"/>
    </font>
    <font>
      <i/>
      <sz val="10"/>
      <color rgb="FF006600"/>
      <name val="Calibri"/>
      <family val="2"/>
    </font>
    <font>
      <sz val="18"/>
      <name val="Arial"/>
      <family val="2"/>
    </font>
    <font>
      <i/>
      <sz val="10"/>
      <color rgb="FF000000"/>
      <name val="Calibri"/>
      <family val="2"/>
    </font>
    <font>
      <b/>
      <sz val="11"/>
      <color theme="6" tint="-0.249977111117893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0"/>
      <color rgb="FF365F91"/>
      <name val="Arial"/>
      <family val="2"/>
    </font>
    <font>
      <b/>
      <i/>
      <sz val="10"/>
      <color rgb="FF006600"/>
      <name val="Calibri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indexed="64"/>
      </right>
      <top/>
      <bottom style="dotted">
        <color auto="1"/>
      </bottom>
      <diagonal/>
    </border>
    <border>
      <left/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4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" fillId="2" borderId="10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2" fillId="3" borderId="11" xfId="0" applyFont="1" applyFill="1" applyBorder="1" applyAlignment="1">
      <alignment horizontal="left" vertical="center" wrapText="1" indent="1"/>
    </xf>
    <xf numFmtId="0" fontId="1" fillId="2" borderId="12" xfId="0" applyFont="1" applyFill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9" fontId="2" fillId="0" borderId="13" xfId="0" applyNumberFormat="1" applyFont="1" applyBorder="1" applyAlignment="1">
      <alignment horizontal="left" vertical="center" wrapText="1" indent="1"/>
    </xf>
    <xf numFmtId="0" fontId="2" fillId="3" borderId="13" xfId="0" applyFont="1" applyFill="1" applyBorder="1" applyAlignment="1">
      <alignment horizontal="left" vertical="center" wrapText="1" indent="1"/>
    </xf>
    <xf numFmtId="0" fontId="2" fillId="4" borderId="7" xfId="0" applyFont="1" applyFill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top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3" borderId="8" xfId="0" applyFont="1" applyFill="1" applyBorder="1" applyAlignment="1">
      <alignment horizontal="left" vertical="center" wrapText="1" indent="1"/>
    </xf>
    <xf numFmtId="0" fontId="2" fillId="0" borderId="15" xfId="0" applyFont="1" applyBorder="1" applyAlignment="1">
      <alignment horizontal="left" vertical="center" wrapText="1" indent="1"/>
    </xf>
    <xf numFmtId="0" fontId="2" fillId="3" borderId="15" xfId="0" applyFont="1" applyFill="1" applyBorder="1" applyAlignment="1">
      <alignment horizontal="left" vertical="center" wrapText="1" indent="1"/>
    </xf>
    <xf numFmtId="0" fontId="5" fillId="3" borderId="15" xfId="0" applyFont="1" applyFill="1" applyBorder="1" applyAlignment="1">
      <alignment horizontal="left" vertical="center" wrapText="1" indent="1"/>
    </xf>
    <xf numFmtId="0" fontId="1" fillId="4" borderId="7" xfId="0" applyFont="1" applyFill="1" applyBorder="1" applyAlignment="1">
      <alignment horizontal="left" vertical="center" wrapText="1" indent="1"/>
    </xf>
    <xf numFmtId="0" fontId="0" fillId="0" borderId="15" xfId="0" applyBorder="1"/>
    <xf numFmtId="0" fontId="2" fillId="0" borderId="15" xfId="0" applyFont="1" applyBorder="1" applyAlignment="1">
      <alignment horizontal="left" vertical="top"/>
    </xf>
    <xf numFmtId="0" fontId="8" fillId="6" borderId="27" xfId="0" applyFont="1" applyFill="1" applyBorder="1" applyAlignment="1">
      <alignment horizontal="justify" vertical="center" wrapText="1" readingOrder="1"/>
    </xf>
    <xf numFmtId="0" fontId="8" fillId="7" borderId="27" xfId="0" applyFont="1" applyFill="1" applyBorder="1" applyAlignment="1">
      <alignment horizontal="justify" vertical="center" wrapText="1" readingOrder="1"/>
    </xf>
    <xf numFmtId="0" fontId="8" fillId="7" borderId="27" xfId="0" applyFont="1" applyFill="1" applyBorder="1" applyAlignment="1">
      <alignment horizontal="center" vertical="center" wrapText="1" readingOrder="1"/>
    </xf>
    <xf numFmtId="0" fontId="8" fillId="7" borderId="28" xfId="0" applyFont="1" applyFill="1" applyBorder="1" applyAlignment="1">
      <alignment horizontal="center" vertical="center" wrapText="1" readingOrder="1"/>
    </xf>
    <xf numFmtId="0" fontId="10" fillId="0" borderId="15" xfId="0" applyFont="1" applyBorder="1" applyAlignment="1">
      <alignment vertical="top" wrapText="1" readingOrder="1"/>
    </xf>
    <xf numFmtId="0" fontId="12" fillId="0" borderId="15" xfId="0" applyFont="1" applyBorder="1" applyAlignment="1">
      <alignment vertical="top" wrapText="1"/>
    </xf>
    <xf numFmtId="0" fontId="13" fillId="0" borderId="15" xfId="0" applyFont="1" applyBorder="1" applyAlignment="1">
      <alignment vertical="top" wrapText="1" readingOrder="1"/>
    </xf>
    <xf numFmtId="0" fontId="13" fillId="8" borderId="15" xfId="0" applyFont="1" applyFill="1" applyBorder="1" applyAlignment="1">
      <alignment horizontal="right" vertical="center" wrapText="1" readingOrder="1"/>
    </xf>
    <xf numFmtId="0" fontId="0" fillId="8" borderId="15" xfId="0" applyFill="1" applyBorder="1" applyAlignment="1">
      <alignment horizontal="right" vertical="center"/>
    </xf>
    <xf numFmtId="0" fontId="0" fillId="9" borderId="15" xfId="0" applyFill="1" applyBorder="1" applyAlignment="1">
      <alignment horizontal="right" vertical="center"/>
    </xf>
    <xf numFmtId="164" fontId="0" fillId="9" borderId="15" xfId="2" applyNumberFormat="1" applyFont="1" applyFill="1" applyBorder="1" applyAlignment="1">
      <alignment horizontal="right" vertical="center"/>
    </xf>
    <xf numFmtId="0" fontId="14" fillId="10" borderId="15" xfId="0" applyFont="1" applyFill="1" applyBorder="1" applyAlignment="1">
      <alignment horizontal="right" vertical="center"/>
    </xf>
    <xf numFmtId="0" fontId="15" fillId="10" borderId="15" xfId="0" applyFont="1" applyFill="1" applyBorder="1" applyAlignment="1">
      <alignment horizontal="right" vertical="center"/>
    </xf>
    <xf numFmtId="164" fontId="15" fillId="10" borderId="15" xfId="2" applyNumberFormat="1" applyFont="1" applyFill="1" applyBorder="1" applyAlignment="1">
      <alignment horizontal="right" vertical="center"/>
    </xf>
    <xf numFmtId="0" fontId="16" fillId="0" borderId="15" xfId="0" applyFont="1" applyBorder="1" applyAlignment="1">
      <alignment vertical="top" wrapText="1" readingOrder="1"/>
    </xf>
    <xf numFmtId="0" fontId="17" fillId="0" borderId="15" xfId="0" applyFont="1" applyBorder="1" applyAlignment="1">
      <alignment vertical="top" wrapText="1" readingOrder="1"/>
    </xf>
    <xf numFmtId="0" fontId="18" fillId="2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0" fillId="13" borderId="11" xfId="0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14" borderId="11" xfId="0" applyFill="1" applyBorder="1" applyAlignment="1">
      <alignment horizontal="center" wrapText="1"/>
    </xf>
    <xf numFmtId="0" fontId="0" fillId="14" borderId="37" xfId="0" applyFill="1" applyBorder="1" applyAlignment="1">
      <alignment horizontal="center" wrapText="1"/>
    </xf>
    <xf numFmtId="0" fontId="0" fillId="0" borderId="38" xfId="0" applyBorder="1" applyAlignment="1" applyProtection="1">
      <alignment wrapText="1"/>
      <protection hidden="1"/>
    </xf>
    <xf numFmtId="165" fontId="2" fillId="13" borderId="39" xfId="1" applyNumberFormat="1" applyFont="1" applyFill="1" applyBorder="1" applyProtection="1">
      <protection hidden="1"/>
    </xf>
    <xf numFmtId="165" fontId="2" fillId="15" borderId="39" xfId="1" applyNumberFormat="1" applyFont="1" applyFill="1" applyBorder="1" applyProtection="1">
      <protection hidden="1"/>
    </xf>
    <xf numFmtId="165" fontId="2" fillId="14" borderId="39" xfId="1" applyNumberFormat="1" applyFont="1" applyFill="1" applyBorder="1" applyProtection="1">
      <protection hidden="1"/>
    </xf>
    <xf numFmtId="0" fontId="0" fillId="0" borderId="40" xfId="0" applyBorder="1" applyAlignment="1" applyProtection="1">
      <alignment wrapText="1"/>
      <protection hidden="1"/>
    </xf>
    <xf numFmtId="165" fontId="2" fillId="13" borderId="41" xfId="1" applyNumberFormat="1" applyFont="1" applyFill="1" applyBorder="1" applyProtection="1">
      <protection hidden="1"/>
    </xf>
    <xf numFmtId="165" fontId="2" fillId="14" borderId="42" xfId="1" applyNumberFormat="1" applyFont="1" applyFill="1" applyBorder="1" applyProtection="1">
      <protection hidden="1"/>
    </xf>
    <xf numFmtId="165" fontId="2" fillId="14" borderId="43" xfId="1" applyNumberFormat="1" applyFont="1" applyFill="1" applyBorder="1" applyProtection="1">
      <protection hidden="1"/>
    </xf>
    <xf numFmtId="165" fontId="2" fillId="0" borderId="39" xfId="1" applyNumberFormat="1" applyFont="1" applyFill="1" applyBorder="1" applyProtection="1">
      <protection hidden="1"/>
    </xf>
    <xf numFmtId="0" fontId="20" fillId="0" borderId="11" xfId="0" applyFont="1" applyBorder="1"/>
    <xf numFmtId="165" fontId="20" fillId="13" borderId="44" xfId="1" applyNumberFormat="1" applyFont="1" applyFill="1" applyBorder="1" applyProtection="1">
      <protection hidden="1"/>
    </xf>
    <xf numFmtId="165" fontId="20" fillId="0" borderId="44" xfId="1" applyNumberFormat="1" applyFont="1" applyFill="1" applyBorder="1" applyProtection="1">
      <protection hidden="1"/>
    </xf>
    <xf numFmtId="165" fontId="20" fillId="14" borderId="45" xfId="1" applyNumberFormat="1" applyFont="1" applyFill="1" applyBorder="1" applyProtection="1">
      <protection hidden="1"/>
    </xf>
    <xf numFmtId="0" fontId="1" fillId="12" borderId="14" xfId="0" applyFont="1" applyFill="1" applyBorder="1" applyAlignment="1">
      <alignment horizontal="left" vertical="center" wrapText="1" indent="1"/>
    </xf>
    <xf numFmtId="0" fontId="1" fillId="12" borderId="17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10" fillId="11" borderId="16" xfId="0" applyFont="1" applyFill="1" applyBorder="1" applyAlignment="1">
      <alignment vertical="top" wrapText="1" readingOrder="1"/>
    </xf>
    <xf numFmtId="0" fontId="10" fillId="11" borderId="29" xfId="0" applyFont="1" applyFill="1" applyBorder="1" applyAlignment="1">
      <alignment vertical="top" wrapText="1" readingOrder="1"/>
    </xf>
    <xf numFmtId="0" fontId="0" fillId="0" borderId="29" xfId="0" applyBorder="1"/>
    <xf numFmtId="0" fontId="0" fillId="0" borderId="30" xfId="0" applyBorder="1"/>
    <xf numFmtId="0" fontId="8" fillId="5" borderId="24" xfId="0" applyFont="1" applyFill="1" applyBorder="1" applyAlignment="1">
      <alignment horizontal="center" vertical="center" wrapText="1" readingOrder="1"/>
    </xf>
    <xf numFmtId="0" fontId="8" fillId="5" borderId="25" xfId="0" applyFont="1" applyFill="1" applyBorder="1" applyAlignment="1">
      <alignment horizontal="center" vertical="center" wrapText="1" readingOrder="1"/>
    </xf>
    <xf numFmtId="0" fontId="8" fillId="5" borderId="26" xfId="0" applyFont="1" applyFill="1" applyBorder="1" applyAlignment="1">
      <alignment horizontal="center" vertical="center" wrapText="1" readingOrder="1"/>
    </xf>
    <xf numFmtId="0" fontId="9" fillId="5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2" borderId="18" xfId="0" applyFont="1" applyFill="1" applyBorder="1" applyAlignment="1">
      <alignment horizontal="center" vertical="center" wrapText="1" readingOrder="1"/>
    </xf>
    <xf numFmtId="0" fontId="8" fillId="2" borderId="19" xfId="0" applyFont="1" applyFill="1" applyBorder="1" applyAlignment="1">
      <alignment horizontal="center" vertical="center" wrapText="1" readingOrder="1"/>
    </xf>
    <xf numFmtId="0" fontId="8" fillId="2" borderId="20" xfId="0" applyFont="1" applyFill="1" applyBorder="1" applyAlignment="1">
      <alignment horizontal="center" vertical="center" wrapText="1" readingOrder="1"/>
    </xf>
    <xf numFmtId="0" fontId="8" fillId="2" borderId="21" xfId="0" applyFont="1" applyFill="1" applyBorder="1" applyAlignment="1">
      <alignment horizontal="center" vertical="center" wrapText="1" readingOrder="1"/>
    </xf>
    <xf numFmtId="0" fontId="8" fillId="2" borderId="22" xfId="0" applyFont="1" applyFill="1" applyBorder="1" applyAlignment="1">
      <alignment horizontal="center" vertical="center" wrapText="1" readingOrder="1"/>
    </xf>
    <xf numFmtId="0" fontId="8" fillId="2" borderId="23" xfId="0" applyFont="1" applyFill="1" applyBorder="1" applyAlignment="1">
      <alignment horizontal="center" vertical="center" wrapText="1" readingOrder="1"/>
    </xf>
    <xf numFmtId="0" fontId="0" fillId="0" borderId="22" xfId="0" applyBorder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13" borderId="16" xfId="0" applyFill="1" applyBorder="1" applyAlignment="1">
      <alignment horizontal="center"/>
    </xf>
    <xf numFmtId="0" fontId="0" fillId="13" borderId="30" xfId="0" applyFill="1" applyBorder="1" applyAlignment="1">
      <alignment horizontal="center"/>
    </xf>
    <xf numFmtId="16" fontId="0" fillId="13" borderId="15" xfId="0" quotePrefix="1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16" fontId="0" fillId="0" borderId="15" xfId="0" quotePrefix="1" applyNumberFormat="1" applyBorder="1" applyAlignment="1">
      <alignment horizontal="center"/>
    </xf>
    <xf numFmtId="0" fontId="19" fillId="12" borderId="31" xfId="0" applyFont="1" applyFill="1" applyBorder="1" applyAlignment="1">
      <alignment horizontal="center" vertical="center"/>
    </xf>
    <xf numFmtId="0" fontId="19" fillId="12" borderId="34" xfId="0" applyFont="1" applyFill="1" applyBorder="1" applyAlignment="1">
      <alignment horizontal="center" vertical="center"/>
    </xf>
    <xf numFmtId="0" fontId="19" fillId="12" borderId="36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wrapText="1"/>
    </xf>
    <xf numFmtId="0" fontId="18" fillId="0" borderId="32" xfId="0" applyFont="1" applyBorder="1" applyAlignment="1">
      <alignment horizontal="center" wrapText="1"/>
    </xf>
    <xf numFmtId="0" fontId="18" fillId="0" borderId="33" xfId="0" applyFont="1" applyBorder="1" applyAlignment="1">
      <alignment horizontal="center" wrapText="1"/>
    </xf>
    <xf numFmtId="0" fontId="7" fillId="13" borderId="16" xfId="0" applyFont="1" applyFill="1" applyBorder="1" applyAlignment="1">
      <alignment horizontal="center"/>
    </xf>
    <xf numFmtId="0" fontId="7" fillId="13" borderId="29" xfId="0" applyFont="1" applyFill="1" applyBorder="1" applyAlignment="1">
      <alignment horizontal="center"/>
    </xf>
    <xf numFmtId="0" fontId="7" fillId="13" borderId="30" xfId="0" applyFont="1" applyFill="1" applyBorder="1" applyAlignment="1">
      <alignment horizontal="center"/>
    </xf>
    <xf numFmtId="0" fontId="18" fillId="0" borderId="16" xfId="0" quotePrefix="1" applyFont="1" applyBorder="1" applyAlignment="1">
      <alignment horizontal="center" wrapText="1"/>
    </xf>
    <xf numFmtId="0" fontId="18" fillId="0" borderId="29" xfId="0" quotePrefix="1" applyFont="1" applyBorder="1" applyAlignment="1">
      <alignment horizontal="center" wrapText="1"/>
    </xf>
    <xf numFmtId="0" fontId="18" fillId="0" borderId="30" xfId="0" quotePrefix="1" applyFont="1" applyBorder="1" applyAlignment="1">
      <alignment horizontal="center" wrapText="1"/>
    </xf>
    <xf numFmtId="0" fontId="18" fillId="13" borderId="16" xfId="0" quotePrefix="1" applyFont="1" applyFill="1" applyBorder="1" applyAlignment="1">
      <alignment horizontal="center" wrapText="1"/>
    </xf>
    <xf numFmtId="0" fontId="18" fillId="13" borderId="29" xfId="0" quotePrefix="1" applyFont="1" applyFill="1" applyBorder="1" applyAlignment="1">
      <alignment horizontal="center" wrapText="1"/>
    </xf>
    <xf numFmtId="0" fontId="18" fillId="13" borderId="30" xfId="0" quotePrefix="1" applyFont="1" applyFill="1" applyBorder="1" applyAlignment="1">
      <alignment horizontal="center" wrapText="1"/>
    </xf>
    <xf numFmtId="0" fontId="18" fillId="14" borderId="16" xfId="0" applyFont="1" applyFill="1" applyBorder="1" applyAlignment="1">
      <alignment horizontal="center" wrapText="1"/>
    </xf>
    <xf numFmtId="0" fontId="18" fillId="14" borderId="29" xfId="0" applyFont="1" applyFill="1" applyBorder="1" applyAlignment="1">
      <alignment horizontal="center" wrapText="1"/>
    </xf>
    <xf numFmtId="0" fontId="18" fillId="14" borderId="35" xfId="0" applyFont="1" applyFill="1" applyBorder="1" applyAlignment="1">
      <alignment horizontal="center" wrapText="1"/>
    </xf>
    <xf numFmtId="0" fontId="0" fillId="14" borderId="16" xfId="0" quotePrefix="1" applyFill="1" applyBorder="1" applyAlignment="1">
      <alignment horizontal="center"/>
    </xf>
    <xf numFmtId="0" fontId="0" fillId="14" borderId="30" xfId="0" quotePrefix="1" applyFill="1" applyBorder="1" applyAlignment="1">
      <alignment horizontal="center"/>
    </xf>
    <xf numFmtId="0" fontId="0" fillId="14" borderId="16" xfId="0" applyFill="1" applyBorder="1" applyAlignment="1">
      <alignment horizontal="center"/>
    </xf>
    <xf numFmtId="0" fontId="0" fillId="14" borderId="35" xfId="0" applyFill="1" applyBorder="1" applyAlignment="1">
      <alignment horizontal="center"/>
    </xf>
    <xf numFmtId="0" fontId="2" fillId="0" borderId="37" xfId="0" applyFont="1" applyBorder="1" applyAlignment="1">
      <alignment horizontal="left" vertical="center" wrapText="1" indent="1"/>
    </xf>
    <xf numFmtId="0" fontId="2" fillId="0" borderId="47" xfId="0" applyFont="1" applyBorder="1" applyAlignment="1">
      <alignment horizontal="left" vertical="center" wrapText="1" indent="1"/>
    </xf>
    <xf numFmtId="0" fontId="2" fillId="0" borderId="46" xfId="0" applyFont="1" applyBorder="1" applyAlignment="1">
      <alignment horizontal="left" vertical="center" wrapText="1" indent="1"/>
    </xf>
    <xf numFmtId="0" fontId="2" fillId="0" borderId="48" xfId="0" applyFont="1" applyBorder="1" applyAlignment="1">
      <alignment horizontal="left" vertical="center" wrapText="1" indent="1"/>
    </xf>
    <xf numFmtId="0" fontId="0" fillId="0" borderId="48" xfId="0" applyBorder="1"/>
    <xf numFmtId="0" fontId="1" fillId="12" borderId="49" xfId="0" applyFont="1" applyFill="1" applyBorder="1" applyAlignment="1">
      <alignment horizontal="left" vertical="center" wrapText="1" indent="1"/>
    </xf>
    <xf numFmtId="0" fontId="0" fillId="0" borderId="11" xfId="0" applyBorder="1"/>
    <xf numFmtId="0" fontId="0" fillId="0" borderId="37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4"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ill>
        <patternFill patternType="solid">
          <fgColor indexed="64"/>
          <bgColor rgb="FFC00000"/>
        </patternFill>
      </fill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oakeim\Desktop\2024%20report\ukr221%20Interim%202024%20final%20compiled%20final%20draft%20.xlsx" TargetMode="External"/><Relationship Id="rId1" Type="http://schemas.openxmlformats.org/officeDocument/2006/relationships/externalLinkPath" Target="/Users/Ioakeim/Documents/old%20screen/2024%20report/ukr221%20Interim%202024%20final%20compiled%20final%20draft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uidance Note"/>
      <sheetName val="1. Summary"/>
      <sheetName val="2. Funding"/>
      <sheetName val="2. Activity"/>
      <sheetName val="3. Appeal Reach per Milestones"/>
      <sheetName val="4.  Appeal Reach per Member"/>
      <sheetName val="Sheet1"/>
      <sheetName val="5. Appeal Reach per Sector"/>
      <sheetName val="Fields"/>
      <sheetName val="6. Report against targets"/>
      <sheetName val="Sheet2"/>
    </sheetNames>
    <sheetDataSet>
      <sheetData sheetId="0"/>
      <sheetData sheetId="1"/>
      <sheetData sheetId="2"/>
      <sheetData sheetId="3"/>
      <sheetData sheetId="4">
        <row r="6">
          <cell r="A6" t="str">
            <v>CWS</v>
          </cell>
          <cell r="H6">
            <v>40</v>
          </cell>
          <cell r="I6">
            <v>13</v>
          </cell>
          <cell r="J6">
            <v>45</v>
          </cell>
          <cell r="K6">
            <v>10</v>
          </cell>
          <cell r="L6">
            <v>83</v>
          </cell>
          <cell r="M6">
            <v>24</v>
          </cell>
          <cell r="N6">
            <v>74</v>
          </cell>
          <cell r="O6">
            <v>18</v>
          </cell>
          <cell r="P6">
            <v>34</v>
          </cell>
          <cell r="Q6">
            <v>7</v>
          </cell>
          <cell r="R6">
            <v>70</v>
          </cell>
          <cell r="S6">
            <v>192</v>
          </cell>
          <cell r="T6">
            <v>988</v>
          </cell>
          <cell r="U6">
            <v>27</v>
          </cell>
          <cell r="V6">
            <v>81</v>
          </cell>
          <cell r="W6">
            <v>81</v>
          </cell>
          <cell r="X6">
            <v>75</v>
          </cell>
          <cell r="Y6">
            <v>53</v>
          </cell>
          <cell r="Z6">
            <v>62</v>
          </cell>
        </row>
        <row r="7">
          <cell r="A7" t="str">
            <v>CWS</v>
          </cell>
          <cell r="H7">
            <v>0</v>
          </cell>
          <cell r="I7">
            <v>0</v>
          </cell>
          <cell r="J7">
            <v>3</v>
          </cell>
          <cell r="K7">
            <v>0</v>
          </cell>
          <cell r="L7">
            <v>2</v>
          </cell>
          <cell r="M7">
            <v>3</v>
          </cell>
          <cell r="N7">
            <v>0</v>
          </cell>
          <cell r="O7">
            <v>0</v>
          </cell>
          <cell r="P7">
            <v>5</v>
          </cell>
          <cell r="Q7">
            <v>0</v>
          </cell>
          <cell r="R7">
            <v>0</v>
          </cell>
          <cell r="S7">
            <v>6</v>
          </cell>
          <cell r="T7">
            <v>25</v>
          </cell>
          <cell r="U7">
            <v>6</v>
          </cell>
          <cell r="V7">
            <v>1</v>
          </cell>
          <cell r="W7">
            <v>10</v>
          </cell>
          <cell r="X7">
            <v>24</v>
          </cell>
          <cell r="Y7">
            <v>3</v>
          </cell>
          <cell r="Z7">
            <v>16</v>
          </cell>
        </row>
        <row r="8">
          <cell r="A8" t="str">
            <v>CWS</v>
          </cell>
          <cell r="H8">
            <v>0</v>
          </cell>
          <cell r="I8">
            <v>2</v>
          </cell>
          <cell r="J8">
            <v>4</v>
          </cell>
          <cell r="K8">
            <v>9</v>
          </cell>
          <cell r="L8">
            <v>76</v>
          </cell>
          <cell r="M8">
            <v>21</v>
          </cell>
          <cell r="N8">
            <v>68</v>
          </cell>
          <cell r="O8">
            <v>17</v>
          </cell>
          <cell r="P8">
            <v>27</v>
          </cell>
          <cell r="Q8">
            <v>5</v>
          </cell>
          <cell r="R8">
            <v>58</v>
          </cell>
          <cell r="S8">
            <v>192</v>
          </cell>
          <cell r="T8">
            <v>1132</v>
          </cell>
          <cell r="U8">
            <v>27</v>
          </cell>
          <cell r="V8">
            <v>81</v>
          </cell>
          <cell r="W8">
            <v>81</v>
          </cell>
          <cell r="X8">
            <v>132</v>
          </cell>
          <cell r="Y8">
            <v>53</v>
          </cell>
          <cell r="Z8">
            <v>62</v>
          </cell>
        </row>
        <row r="9">
          <cell r="A9" t="str">
            <v>CWS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27</v>
          </cell>
          <cell r="U9">
            <v>0</v>
          </cell>
          <cell r="V9">
            <v>0</v>
          </cell>
          <cell r="W9">
            <v>0</v>
          </cell>
          <cell r="X9">
            <v>4</v>
          </cell>
          <cell r="Y9">
            <v>0</v>
          </cell>
          <cell r="Z9">
            <v>0</v>
          </cell>
        </row>
        <row r="10">
          <cell r="A10" t="str">
            <v>CWS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13</v>
          </cell>
          <cell r="M10">
            <v>0</v>
          </cell>
          <cell r="N10">
            <v>17</v>
          </cell>
          <cell r="O10">
            <v>1</v>
          </cell>
          <cell r="P10">
            <v>15</v>
          </cell>
          <cell r="Q10">
            <v>4</v>
          </cell>
          <cell r="R10">
            <v>9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 t="str">
            <v>CWS</v>
          </cell>
          <cell r="H11">
            <v>3</v>
          </cell>
          <cell r="I11">
            <v>3</v>
          </cell>
          <cell r="J11">
            <v>5</v>
          </cell>
          <cell r="K11">
            <v>2</v>
          </cell>
          <cell r="L11">
            <v>2</v>
          </cell>
          <cell r="M11">
            <v>6</v>
          </cell>
          <cell r="N11">
            <v>4</v>
          </cell>
          <cell r="O11">
            <v>1</v>
          </cell>
          <cell r="P11">
            <v>4</v>
          </cell>
          <cell r="Q11">
            <v>1</v>
          </cell>
          <cell r="R11">
            <v>6</v>
          </cell>
          <cell r="S11">
            <v>16</v>
          </cell>
          <cell r="T11">
            <v>18</v>
          </cell>
          <cell r="U11">
            <v>6</v>
          </cell>
          <cell r="V11">
            <v>0</v>
          </cell>
          <cell r="W11">
            <v>10</v>
          </cell>
          <cell r="X11">
            <v>7</v>
          </cell>
          <cell r="Y11">
            <v>7</v>
          </cell>
          <cell r="Z11">
            <v>0</v>
          </cell>
        </row>
        <row r="12">
          <cell r="A12" t="str">
            <v>CWS</v>
          </cell>
          <cell r="H12">
            <v>22</v>
          </cell>
          <cell r="I12">
            <v>7</v>
          </cell>
          <cell r="J12">
            <v>21</v>
          </cell>
          <cell r="K12">
            <v>5</v>
          </cell>
          <cell r="L12">
            <v>40</v>
          </cell>
          <cell r="M12">
            <v>17</v>
          </cell>
          <cell r="N12">
            <v>39</v>
          </cell>
          <cell r="O12">
            <v>5</v>
          </cell>
          <cell r="P12">
            <v>37</v>
          </cell>
          <cell r="Q12">
            <v>7</v>
          </cell>
          <cell r="R12">
            <v>19</v>
          </cell>
          <cell r="S12">
            <v>25</v>
          </cell>
          <cell r="T12">
            <v>105</v>
          </cell>
          <cell r="U12">
            <v>7</v>
          </cell>
          <cell r="V12">
            <v>3</v>
          </cell>
          <cell r="W12">
            <v>21</v>
          </cell>
          <cell r="X12">
            <v>9</v>
          </cell>
          <cell r="Y12">
            <v>5</v>
          </cell>
          <cell r="Z12">
            <v>1</v>
          </cell>
        </row>
        <row r="13">
          <cell r="A13" t="str">
            <v>CWS</v>
          </cell>
          <cell r="H13">
            <v>403</v>
          </cell>
          <cell r="I13">
            <v>21</v>
          </cell>
          <cell r="J13">
            <v>455</v>
          </cell>
          <cell r="K13">
            <v>49</v>
          </cell>
          <cell r="L13">
            <v>780</v>
          </cell>
          <cell r="M13">
            <v>76</v>
          </cell>
          <cell r="N13">
            <v>844</v>
          </cell>
          <cell r="O13">
            <v>32</v>
          </cell>
          <cell r="P13">
            <v>591</v>
          </cell>
          <cell r="Q13">
            <v>59</v>
          </cell>
          <cell r="R13">
            <v>598</v>
          </cell>
          <cell r="S13">
            <v>169</v>
          </cell>
          <cell r="T13">
            <v>2319</v>
          </cell>
          <cell r="U13">
            <v>126</v>
          </cell>
          <cell r="V13">
            <v>1345</v>
          </cell>
          <cell r="W13">
            <v>108</v>
          </cell>
          <cell r="X13">
            <v>894</v>
          </cell>
          <cell r="Y13">
            <v>83</v>
          </cell>
          <cell r="Z13">
            <v>412</v>
          </cell>
        </row>
        <row r="14">
          <cell r="A14" t="str">
            <v>CWS</v>
          </cell>
          <cell r="H14">
            <v>344</v>
          </cell>
          <cell r="I14">
            <v>7</v>
          </cell>
          <cell r="J14">
            <v>380</v>
          </cell>
          <cell r="K14">
            <v>19</v>
          </cell>
          <cell r="L14">
            <v>667</v>
          </cell>
          <cell r="M14">
            <v>25</v>
          </cell>
          <cell r="N14">
            <v>742</v>
          </cell>
          <cell r="O14">
            <v>16</v>
          </cell>
          <cell r="P14">
            <v>452</v>
          </cell>
          <cell r="Q14">
            <v>29</v>
          </cell>
          <cell r="R14">
            <v>499</v>
          </cell>
          <cell r="S14">
            <v>38</v>
          </cell>
          <cell r="T14">
            <v>1443</v>
          </cell>
          <cell r="U14">
            <v>19</v>
          </cell>
          <cell r="V14">
            <v>771</v>
          </cell>
          <cell r="W14">
            <v>11</v>
          </cell>
          <cell r="X14">
            <v>165</v>
          </cell>
          <cell r="Y14">
            <v>7</v>
          </cell>
          <cell r="Z14">
            <v>63</v>
          </cell>
        </row>
        <row r="15">
          <cell r="A15" t="str">
            <v>CWS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52</v>
          </cell>
          <cell r="U15">
            <v>0</v>
          </cell>
          <cell r="V15">
            <v>0</v>
          </cell>
          <cell r="W15">
            <v>0</v>
          </cell>
          <cell r="X15">
            <v>5</v>
          </cell>
          <cell r="Y15">
            <v>0</v>
          </cell>
          <cell r="Z15">
            <v>0</v>
          </cell>
        </row>
        <row r="16">
          <cell r="A16" t="str">
            <v>CWS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36</v>
          </cell>
          <cell r="M16">
            <v>0</v>
          </cell>
          <cell r="N16">
            <v>36</v>
          </cell>
          <cell r="O16">
            <v>1</v>
          </cell>
          <cell r="P16">
            <v>23</v>
          </cell>
          <cell r="Q16">
            <v>4</v>
          </cell>
          <cell r="R16">
            <v>33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CWS</v>
          </cell>
          <cell r="H17">
            <v>52</v>
          </cell>
          <cell r="I17">
            <v>0</v>
          </cell>
          <cell r="J17">
            <v>63</v>
          </cell>
          <cell r="K17">
            <v>4</v>
          </cell>
          <cell r="L17">
            <v>101</v>
          </cell>
          <cell r="M17">
            <v>6</v>
          </cell>
          <cell r="N17">
            <v>129</v>
          </cell>
          <cell r="O17">
            <v>4</v>
          </cell>
          <cell r="P17">
            <v>74</v>
          </cell>
          <cell r="Q17">
            <v>2</v>
          </cell>
          <cell r="R17">
            <v>99</v>
          </cell>
          <cell r="S17">
            <v>23</v>
          </cell>
          <cell r="T17">
            <v>307</v>
          </cell>
          <cell r="U17">
            <v>15</v>
          </cell>
          <cell r="V17">
            <v>171</v>
          </cell>
          <cell r="W17">
            <v>16</v>
          </cell>
          <cell r="X17">
            <v>180</v>
          </cell>
          <cell r="Y17">
            <v>18</v>
          </cell>
          <cell r="Z17">
            <v>91</v>
          </cell>
        </row>
        <row r="18">
          <cell r="A18" t="str">
            <v>CWS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/>
          <cell r="M18">
            <v>0</v>
          </cell>
          <cell r="N18"/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7</v>
          </cell>
          <cell r="U18">
            <v>0</v>
          </cell>
          <cell r="V18">
            <v>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 t="str">
            <v>Lutheran World Federation</v>
          </cell>
          <cell r="H19">
            <v>227</v>
          </cell>
          <cell r="I19">
            <v>3</v>
          </cell>
          <cell r="J19">
            <v>161</v>
          </cell>
          <cell r="K19">
            <v>8</v>
          </cell>
          <cell r="L19">
            <v>304</v>
          </cell>
          <cell r="M19">
            <v>11</v>
          </cell>
          <cell r="N19">
            <v>307</v>
          </cell>
          <cell r="O19">
            <v>5</v>
          </cell>
          <cell r="P19">
            <v>212</v>
          </cell>
          <cell r="Q19">
            <v>9</v>
          </cell>
          <cell r="R19">
            <v>207</v>
          </cell>
          <cell r="S19">
            <v>42</v>
          </cell>
          <cell r="T19">
            <v>1110</v>
          </cell>
          <cell r="U19">
            <v>8</v>
          </cell>
          <cell r="V19">
            <v>67</v>
          </cell>
          <cell r="W19">
            <v>24</v>
          </cell>
          <cell r="X19">
            <v>235</v>
          </cell>
          <cell r="Y19">
            <v>3</v>
          </cell>
          <cell r="Z19">
            <v>54</v>
          </cell>
        </row>
        <row r="20">
          <cell r="A20" t="str">
            <v>Lutheran World Federation</v>
          </cell>
          <cell r="H20">
            <v>444</v>
          </cell>
          <cell r="I20">
            <v>13</v>
          </cell>
          <cell r="J20">
            <v>458</v>
          </cell>
          <cell r="K20">
            <v>34</v>
          </cell>
          <cell r="L20">
            <v>939</v>
          </cell>
          <cell r="M20">
            <v>50</v>
          </cell>
          <cell r="N20">
            <v>1005</v>
          </cell>
          <cell r="O20">
            <v>23</v>
          </cell>
          <cell r="P20">
            <v>643</v>
          </cell>
          <cell r="Q20">
            <v>24</v>
          </cell>
          <cell r="R20">
            <v>731</v>
          </cell>
          <cell r="S20">
            <v>183</v>
          </cell>
          <cell r="T20">
            <v>3571</v>
          </cell>
          <cell r="U20">
            <v>165</v>
          </cell>
          <cell r="V20">
            <v>578</v>
          </cell>
          <cell r="W20">
            <v>104</v>
          </cell>
          <cell r="X20">
            <v>751</v>
          </cell>
          <cell r="Y20">
            <v>32</v>
          </cell>
          <cell r="Z20">
            <v>214</v>
          </cell>
        </row>
        <row r="21">
          <cell r="A21" t="str">
            <v>Lutheran World Federation</v>
          </cell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>
            <v>279</v>
          </cell>
          <cell r="T21">
            <v>9151</v>
          </cell>
          <cell r="U21">
            <v>12</v>
          </cell>
          <cell r="V21">
            <v>0</v>
          </cell>
          <cell r="W21">
            <v>170</v>
          </cell>
          <cell r="X21">
            <v>1843</v>
          </cell>
          <cell r="Y21">
            <v>2</v>
          </cell>
          <cell r="Z21">
            <v>43</v>
          </cell>
        </row>
        <row r="22">
          <cell r="A22" t="str">
            <v>Lutheran World Federation</v>
          </cell>
          <cell r="H22">
            <v>248</v>
          </cell>
          <cell r="I22">
            <v>2</v>
          </cell>
          <cell r="J22">
            <v>213</v>
          </cell>
          <cell r="K22">
            <v>8</v>
          </cell>
          <cell r="L22">
            <v>392</v>
          </cell>
          <cell r="M22">
            <v>12</v>
          </cell>
          <cell r="N22">
            <v>387</v>
          </cell>
          <cell r="O22">
            <v>6</v>
          </cell>
          <cell r="P22">
            <v>272</v>
          </cell>
          <cell r="Q22">
            <v>6</v>
          </cell>
          <cell r="R22">
            <v>274</v>
          </cell>
          <cell r="S22">
            <v>45</v>
          </cell>
          <cell r="T22">
            <v>1435</v>
          </cell>
          <cell r="U22">
            <v>22</v>
          </cell>
          <cell r="V22">
            <v>117</v>
          </cell>
          <cell r="W22">
            <v>27</v>
          </cell>
          <cell r="X22">
            <v>303</v>
          </cell>
          <cell r="Y22">
            <v>13</v>
          </cell>
          <cell r="Z22">
            <v>68</v>
          </cell>
        </row>
        <row r="23">
          <cell r="A23" t="str">
            <v>Lutheran World Federation</v>
          </cell>
          <cell r="H23">
            <v>0</v>
          </cell>
          <cell r="I23">
            <v>15</v>
          </cell>
          <cell r="J23">
            <v>0</v>
          </cell>
          <cell r="K23">
            <v>41</v>
          </cell>
          <cell r="L23">
            <v>0</v>
          </cell>
          <cell r="M23">
            <v>60</v>
          </cell>
          <cell r="N23">
            <v>0</v>
          </cell>
          <cell r="O23">
            <v>21</v>
          </cell>
          <cell r="P23">
            <v>0</v>
          </cell>
          <cell r="Q23">
            <v>21</v>
          </cell>
          <cell r="R23">
            <v>0</v>
          </cell>
          <cell r="S23">
            <v>191</v>
          </cell>
          <cell r="T23">
            <v>0</v>
          </cell>
          <cell r="U23">
            <v>64</v>
          </cell>
          <cell r="V23">
            <v>0</v>
          </cell>
          <cell r="W23">
            <v>126</v>
          </cell>
          <cell r="X23">
            <v>0</v>
          </cell>
          <cell r="Y23">
            <v>52</v>
          </cell>
          <cell r="Z23">
            <v>0</v>
          </cell>
        </row>
        <row r="24">
          <cell r="A24" t="str">
            <v>Lutheran World Federation</v>
          </cell>
          <cell r="H24">
            <v>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1</v>
          </cell>
          <cell r="R24">
            <v>0</v>
          </cell>
          <cell r="S24">
            <v>0</v>
          </cell>
          <cell r="T24">
            <v>4</v>
          </cell>
          <cell r="U24">
            <v>0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 t="str">
            <v>Lutheran World Federation</v>
          </cell>
          <cell r="H25">
            <v>258</v>
          </cell>
          <cell r="I25">
            <v>0</v>
          </cell>
          <cell r="J25">
            <v>267</v>
          </cell>
          <cell r="K25">
            <v>0</v>
          </cell>
          <cell r="L25">
            <v>503</v>
          </cell>
          <cell r="M25">
            <v>0</v>
          </cell>
          <cell r="N25">
            <v>520</v>
          </cell>
          <cell r="O25">
            <v>0</v>
          </cell>
          <cell r="P25">
            <v>348</v>
          </cell>
          <cell r="Q25">
            <v>0</v>
          </cell>
          <cell r="R25">
            <v>359</v>
          </cell>
          <cell r="S25">
            <v>0</v>
          </cell>
          <cell r="T25">
            <v>1861</v>
          </cell>
          <cell r="U25">
            <v>0</v>
          </cell>
          <cell r="V25">
            <v>233</v>
          </cell>
          <cell r="W25">
            <v>0</v>
          </cell>
          <cell r="X25">
            <v>426</v>
          </cell>
          <cell r="Y25">
            <v>0</v>
          </cell>
          <cell r="Z25">
            <v>111</v>
          </cell>
        </row>
        <row r="26">
          <cell r="A26" t="str">
            <v>Lutheran World Federation</v>
          </cell>
          <cell r="H26">
            <v>93</v>
          </cell>
          <cell r="I26">
            <v>0</v>
          </cell>
          <cell r="J26">
            <v>97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/>
          <cell r="Y26">
            <v>0</v>
          </cell>
          <cell r="Z26"/>
        </row>
        <row r="27">
          <cell r="A27" t="str">
            <v>Lutheran World Federation</v>
          </cell>
          <cell r="H27">
            <v>142</v>
          </cell>
          <cell r="I27">
            <v>0</v>
          </cell>
          <cell r="J27">
            <v>147</v>
          </cell>
          <cell r="K27">
            <v>0</v>
          </cell>
          <cell r="L27">
            <v>277</v>
          </cell>
          <cell r="M27">
            <v>0</v>
          </cell>
          <cell r="N27">
            <v>286</v>
          </cell>
          <cell r="O27">
            <v>0</v>
          </cell>
          <cell r="P27">
            <v>191</v>
          </cell>
          <cell r="Q27">
            <v>0</v>
          </cell>
          <cell r="R27">
            <v>197</v>
          </cell>
          <cell r="S27">
            <v>0</v>
          </cell>
          <cell r="T27">
            <v>1023</v>
          </cell>
          <cell r="U27">
            <v>0</v>
          </cell>
          <cell r="V27">
            <v>128</v>
          </cell>
          <cell r="W27">
            <v>0</v>
          </cell>
          <cell r="X27">
            <v>234</v>
          </cell>
          <cell r="Y27">
            <v>0</v>
          </cell>
          <cell r="Z27">
            <v>61</v>
          </cell>
        </row>
        <row r="28">
          <cell r="A28" t="str">
            <v>Lutheran World Federation</v>
          </cell>
          <cell r="H28">
            <v>593</v>
          </cell>
          <cell r="I28">
            <v>0</v>
          </cell>
          <cell r="J28">
            <v>614</v>
          </cell>
          <cell r="K28">
            <v>0</v>
          </cell>
          <cell r="L28">
            <v>1159</v>
          </cell>
          <cell r="M28">
            <v>0</v>
          </cell>
          <cell r="N28">
            <v>1198</v>
          </cell>
          <cell r="O28">
            <v>0</v>
          </cell>
          <cell r="P28">
            <v>1104</v>
          </cell>
          <cell r="Q28">
            <v>0</v>
          </cell>
          <cell r="R28">
            <v>827</v>
          </cell>
          <cell r="S28">
            <v>0</v>
          </cell>
          <cell r="T28">
            <v>5897</v>
          </cell>
          <cell r="U28">
            <v>0</v>
          </cell>
          <cell r="V28">
            <v>538</v>
          </cell>
          <cell r="W28">
            <v>0</v>
          </cell>
          <cell r="X28">
            <v>981</v>
          </cell>
          <cell r="Y28">
            <v>0</v>
          </cell>
          <cell r="Z28">
            <v>255</v>
          </cell>
        </row>
        <row r="29">
          <cell r="A29" t="str">
            <v>Lutheran World Federation</v>
          </cell>
          <cell r="H29">
            <v>42</v>
          </cell>
          <cell r="I29">
            <v>0</v>
          </cell>
          <cell r="J29">
            <v>43</v>
          </cell>
          <cell r="K29">
            <v>0</v>
          </cell>
          <cell r="L29">
            <v>61</v>
          </cell>
          <cell r="M29">
            <v>0</v>
          </cell>
          <cell r="N29">
            <v>108</v>
          </cell>
          <cell r="O29">
            <v>0</v>
          </cell>
          <cell r="P29">
            <v>61</v>
          </cell>
          <cell r="Q29">
            <v>0</v>
          </cell>
          <cell r="R29">
            <v>83</v>
          </cell>
          <cell r="S29">
            <v>0</v>
          </cell>
          <cell r="T29">
            <v>387</v>
          </cell>
          <cell r="U29">
            <v>0</v>
          </cell>
          <cell r="V29">
            <v>30</v>
          </cell>
          <cell r="W29">
            <v>0</v>
          </cell>
          <cell r="X29">
            <v>336</v>
          </cell>
          <cell r="Y29">
            <v>0</v>
          </cell>
          <cell r="Z29">
            <v>99</v>
          </cell>
        </row>
        <row r="30">
          <cell r="A30" t="str">
            <v>Lutheran World Federation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12</v>
          </cell>
          <cell r="M30">
            <v>0</v>
          </cell>
          <cell r="N30">
            <v>12</v>
          </cell>
          <cell r="O30">
            <v>0</v>
          </cell>
          <cell r="P30">
            <v>54</v>
          </cell>
          <cell r="Q30">
            <v>0</v>
          </cell>
          <cell r="R30">
            <v>28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 t="str">
            <v>Lutheran World Federation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104</v>
          </cell>
          <cell r="U31">
            <v>0</v>
          </cell>
          <cell r="V31">
            <v>23</v>
          </cell>
          <cell r="W31">
            <v>0</v>
          </cell>
          <cell r="X31">
            <v>0</v>
          </cell>
          <cell r="Y31">
            <v>0</v>
          </cell>
          <cell r="Z31">
            <v>1</v>
          </cell>
        </row>
        <row r="32">
          <cell r="A32" t="str">
            <v>Lutheran World Federation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2</v>
          </cell>
          <cell r="M32">
            <v>0</v>
          </cell>
          <cell r="N32">
            <v>0</v>
          </cell>
          <cell r="O32">
            <v>0</v>
          </cell>
          <cell r="P32">
            <v>21</v>
          </cell>
          <cell r="Q32">
            <v>0</v>
          </cell>
          <cell r="R32">
            <v>13</v>
          </cell>
          <cell r="S32">
            <v>0</v>
          </cell>
          <cell r="T32">
            <v>331</v>
          </cell>
          <cell r="U32">
            <v>0</v>
          </cell>
          <cell r="V32">
            <v>42</v>
          </cell>
          <cell r="W32">
            <v>0</v>
          </cell>
          <cell r="X32">
            <v>53</v>
          </cell>
          <cell r="Y32">
            <v>0</v>
          </cell>
          <cell r="Z32">
            <v>8</v>
          </cell>
        </row>
        <row r="33">
          <cell r="A33" t="str">
            <v>Lutheran World Federation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6</v>
          </cell>
          <cell r="Q33">
            <v>0</v>
          </cell>
          <cell r="R33">
            <v>4</v>
          </cell>
          <cell r="S33">
            <v>0</v>
          </cell>
          <cell r="T33">
            <v>28</v>
          </cell>
          <cell r="U33">
            <v>0</v>
          </cell>
          <cell r="V33">
            <v>2</v>
          </cell>
          <cell r="W33">
            <v>0</v>
          </cell>
          <cell r="X33">
            <v>2</v>
          </cell>
          <cell r="Y33">
            <v>0</v>
          </cell>
          <cell r="Z33">
            <v>0</v>
          </cell>
        </row>
        <row r="34">
          <cell r="A34" t="str">
            <v>Lutheran World Federation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</v>
          </cell>
          <cell r="M34">
            <v>0</v>
          </cell>
          <cell r="N34">
            <v>6</v>
          </cell>
          <cell r="O34">
            <v>0</v>
          </cell>
          <cell r="P34">
            <v>9</v>
          </cell>
          <cell r="Q34">
            <v>0</v>
          </cell>
          <cell r="R34">
            <v>9</v>
          </cell>
          <cell r="S34">
            <v>0</v>
          </cell>
          <cell r="T34">
            <v>1</v>
          </cell>
          <cell r="U34">
            <v>0</v>
          </cell>
          <cell r="V34">
            <v>5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</row>
        <row r="35">
          <cell r="A35" t="str">
            <v>Lutheran World Federation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3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 t="str">
            <v>Lutheran World Federation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1</v>
          </cell>
          <cell r="Q36">
            <v>0</v>
          </cell>
          <cell r="R36">
            <v>0</v>
          </cell>
          <cell r="S36">
            <v>0</v>
          </cell>
          <cell r="T36">
            <v>36</v>
          </cell>
          <cell r="U36">
            <v>0</v>
          </cell>
          <cell r="V36">
            <v>0</v>
          </cell>
          <cell r="W36">
            <v>0</v>
          </cell>
          <cell r="X36">
            <v>23</v>
          </cell>
          <cell r="Y36">
            <v>0</v>
          </cell>
          <cell r="Z36">
            <v>1</v>
          </cell>
        </row>
        <row r="37">
          <cell r="A37" t="str">
            <v>Lutheran World Federation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6</v>
          </cell>
          <cell r="M37">
            <v>0</v>
          </cell>
          <cell r="N37">
            <v>9</v>
          </cell>
          <cell r="O37">
            <v>0</v>
          </cell>
          <cell r="P37">
            <v>6</v>
          </cell>
          <cell r="Q37">
            <v>0</v>
          </cell>
          <cell r="R37">
            <v>1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 t="str">
            <v>Lutheran World Federation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0</v>
          </cell>
          <cell r="V38">
            <v>0</v>
          </cell>
          <cell r="W38">
            <v>0</v>
          </cell>
          <cell r="X38">
            <v>3</v>
          </cell>
          <cell r="Y38">
            <v>0</v>
          </cell>
          <cell r="Z38">
            <v>0</v>
          </cell>
        </row>
        <row r="39">
          <cell r="A39" t="str">
            <v>Lutheran World Federation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</v>
          </cell>
          <cell r="M39">
            <v>0</v>
          </cell>
          <cell r="N39">
            <v>0</v>
          </cell>
          <cell r="O39">
            <v>0</v>
          </cell>
          <cell r="P39">
            <v>2</v>
          </cell>
          <cell r="Q39">
            <v>0</v>
          </cell>
          <cell r="R39">
            <v>0</v>
          </cell>
          <cell r="S39">
            <v>0</v>
          </cell>
          <cell r="T39">
            <v>48</v>
          </cell>
          <cell r="U39">
            <v>0</v>
          </cell>
          <cell r="V39">
            <v>0</v>
          </cell>
          <cell r="W39">
            <v>0</v>
          </cell>
          <cell r="X39">
            <v>1</v>
          </cell>
          <cell r="Y39">
            <v>0</v>
          </cell>
          <cell r="Z39">
            <v>0</v>
          </cell>
        </row>
        <row r="40">
          <cell r="A40" t="str">
            <v>Lutheran World Federation</v>
          </cell>
          <cell r="H40">
            <v>285</v>
          </cell>
          <cell r="I40">
            <v>22</v>
          </cell>
          <cell r="J40">
            <v>249</v>
          </cell>
          <cell r="K40">
            <v>20</v>
          </cell>
          <cell r="L40">
            <v>1211</v>
          </cell>
          <cell r="M40">
            <v>87</v>
          </cell>
          <cell r="N40">
            <v>1210</v>
          </cell>
          <cell r="O40">
            <v>76</v>
          </cell>
          <cell r="P40">
            <v>2160</v>
          </cell>
          <cell r="Q40">
            <v>53</v>
          </cell>
          <cell r="R40">
            <v>998</v>
          </cell>
          <cell r="S40">
            <v>372</v>
          </cell>
          <cell r="T40">
            <v>18266</v>
          </cell>
          <cell r="U40">
            <v>74</v>
          </cell>
          <cell r="V40">
            <v>1271</v>
          </cell>
          <cell r="W40">
            <v>263</v>
          </cell>
          <cell r="X40">
            <v>7172</v>
          </cell>
          <cell r="Y40">
            <v>86</v>
          </cell>
          <cell r="Z40">
            <v>890</v>
          </cell>
        </row>
        <row r="41">
          <cell r="A41" t="str">
            <v>Lutheran World Federation</v>
          </cell>
          <cell r="H41">
            <v>2291</v>
          </cell>
          <cell r="I41">
            <v>9</v>
          </cell>
          <cell r="J41">
            <v>2260</v>
          </cell>
          <cell r="K41">
            <v>49</v>
          </cell>
          <cell r="L41">
            <v>9697</v>
          </cell>
          <cell r="M41">
            <v>88</v>
          </cell>
          <cell r="N41">
            <v>7280</v>
          </cell>
          <cell r="O41">
            <v>30</v>
          </cell>
          <cell r="P41">
            <v>2323</v>
          </cell>
          <cell r="Q41">
            <v>33</v>
          </cell>
          <cell r="R41">
            <v>1581</v>
          </cell>
          <cell r="S41"/>
          <cell r="T41"/>
          <cell r="U41"/>
          <cell r="V41"/>
          <cell r="W41"/>
          <cell r="X41"/>
          <cell r="Y41"/>
          <cell r="Z41"/>
        </row>
      </sheetData>
      <sheetData sheetId="5">
        <row r="6">
          <cell r="A6" t="str">
            <v>AidRom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C2D9FD-9863-4C86-A66A-101971430E21}" name="Table1" displayName="Table1" ref="B1:C61" totalsRowShown="0" headerRowDxfId="3" dataDxfId="2">
  <autoFilter ref="B1:C61" xr:uid="{00000000-0009-0000-0100-000002000000}"/>
  <tableColumns count="2">
    <tableColumn id="4" xr3:uid="{6F1ABCC0-D39E-4211-9706-17027587085C}" name="Indicators" dataDxfId="1"/>
    <tableColumn id="1" xr3:uid="{285F9347-8F5B-418B-B001-BEF8081FADB8}" name="As presented by the Humanitarian Indicators Registry 2024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22FE5-B6EC-49EE-BA8D-371F938AF57B}">
  <dimension ref="A1:G27"/>
  <sheetViews>
    <sheetView tabSelected="1" workbookViewId="0">
      <selection activeCell="E7" sqref="E7"/>
    </sheetView>
  </sheetViews>
  <sheetFormatPr defaultRowHeight="14.5" x14ac:dyDescent="0.35"/>
  <cols>
    <col min="1" max="1" width="11.54296875" customWidth="1"/>
    <col min="2" max="2" width="43.26953125" customWidth="1"/>
    <col min="3" max="3" width="60.6328125" customWidth="1"/>
    <col min="4" max="5" width="14.1796875" customWidth="1"/>
    <col min="6" max="7" width="20" customWidth="1"/>
  </cols>
  <sheetData>
    <row r="1" spans="1:7" x14ac:dyDescent="0.35">
      <c r="A1" s="1" t="s">
        <v>0</v>
      </c>
      <c r="B1" s="2"/>
      <c r="C1" s="2"/>
      <c r="D1" s="2"/>
      <c r="E1" s="2"/>
      <c r="F1" s="2"/>
      <c r="G1" s="2"/>
    </row>
    <row r="2" spans="1:7" x14ac:dyDescent="0.35">
      <c r="A2" s="62" t="s">
        <v>1</v>
      </c>
      <c r="B2" s="63"/>
      <c r="C2" s="63"/>
      <c r="D2" s="63"/>
      <c r="E2" s="63"/>
      <c r="F2" s="63"/>
      <c r="G2" s="63"/>
    </row>
    <row r="3" spans="1:7" x14ac:dyDescent="0.35">
      <c r="A3" s="64" t="s">
        <v>2</v>
      </c>
      <c r="B3" s="65"/>
      <c r="C3" s="3"/>
      <c r="D3" s="3"/>
      <c r="E3" s="3"/>
      <c r="F3" s="3"/>
      <c r="G3" s="4"/>
    </row>
    <row r="4" spans="1:7" x14ac:dyDescent="0.35">
      <c r="A4" s="64" t="s">
        <v>3</v>
      </c>
      <c r="B4" s="65"/>
      <c r="C4" s="3"/>
      <c r="D4" s="3"/>
      <c r="E4" s="3"/>
      <c r="F4" s="3"/>
      <c r="G4" s="4"/>
    </row>
    <row r="5" spans="1:7" ht="15" thickBot="1" x14ac:dyDescent="0.4">
      <c r="A5" s="5"/>
      <c r="B5" s="3"/>
      <c r="C5" s="3"/>
      <c r="D5" s="3"/>
      <c r="E5" s="3"/>
      <c r="F5" s="3"/>
      <c r="G5" s="4"/>
    </row>
    <row r="6" spans="1:7" s="123" customFormat="1" ht="26" x14ac:dyDescent="0.35">
      <c r="A6" s="120"/>
      <c r="B6" s="121" t="s">
        <v>4</v>
      </c>
      <c r="C6" s="121" t="s">
        <v>5</v>
      </c>
      <c r="D6" s="121" t="s">
        <v>6</v>
      </c>
      <c r="E6" s="121" t="s">
        <v>7</v>
      </c>
      <c r="F6" s="121" t="s">
        <v>8</v>
      </c>
      <c r="G6" s="122" t="s">
        <v>9</v>
      </c>
    </row>
    <row r="7" spans="1:7" ht="26.5" thickBot="1" x14ac:dyDescent="0.4">
      <c r="A7" s="6" t="s">
        <v>10</v>
      </c>
      <c r="B7" s="7"/>
      <c r="C7" s="7"/>
      <c r="D7" s="7"/>
      <c r="E7" s="8" t="s">
        <v>11</v>
      </c>
      <c r="F7" s="7"/>
      <c r="G7" s="112"/>
    </row>
    <row r="8" spans="1:7" ht="15" thickBot="1" x14ac:dyDescent="0.4">
      <c r="A8" s="9"/>
      <c r="B8" s="10"/>
      <c r="C8" s="10"/>
      <c r="D8" s="11"/>
      <c r="E8" s="12"/>
      <c r="F8" s="10"/>
      <c r="G8" s="113"/>
    </row>
    <row r="9" spans="1:7" ht="26" x14ac:dyDescent="0.35">
      <c r="A9" s="13" t="s">
        <v>12</v>
      </c>
      <c r="B9" s="14"/>
      <c r="C9" s="15"/>
      <c r="D9" s="15"/>
      <c r="E9" s="16"/>
      <c r="F9" s="15"/>
      <c r="G9" s="114"/>
    </row>
    <row r="10" spans="1:7" ht="26" x14ac:dyDescent="0.35">
      <c r="A10" s="60" t="s">
        <v>13</v>
      </c>
      <c r="B10" s="17"/>
      <c r="C10" s="17"/>
      <c r="D10" s="17"/>
      <c r="E10" s="18"/>
      <c r="F10" s="17"/>
      <c r="G10" s="115"/>
    </row>
    <row r="11" spans="1:7" ht="25" customHeight="1" x14ac:dyDescent="0.35">
      <c r="A11" s="60" t="s">
        <v>14</v>
      </c>
      <c r="B11" s="17"/>
      <c r="C11" s="17"/>
      <c r="D11" s="17"/>
      <c r="E11" s="18"/>
      <c r="F11" s="17"/>
      <c r="G11" s="115"/>
    </row>
    <row r="12" spans="1:7" ht="26" x14ac:dyDescent="0.35">
      <c r="A12" s="60" t="s">
        <v>15</v>
      </c>
      <c r="B12" s="17"/>
      <c r="C12" s="17"/>
      <c r="D12" s="17"/>
      <c r="E12" s="18"/>
      <c r="F12" s="17"/>
      <c r="G12" s="115"/>
    </row>
    <row r="13" spans="1:7" ht="26" x14ac:dyDescent="0.35">
      <c r="A13" s="60" t="s">
        <v>16</v>
      </c>
      <c r="B13" s="17"/>
      <c r="C13" s="17"/>
      <c r="D13" s="17"/>
      <c r="E13" s="18"/>
      <c r="F13" s="17"/>
      <c r="G13" s="115"/>
    </row>
    <row r="14" spans="1:7" ht="26.5" thickBot="1" x14ac:dyDescent="0.4">
      <c r="A14" s="60" t="s">
        <v>17</v>
      </c>
      <c r="B14" s="17"/>
      <c r="C14" s="17"/>
      <c r="D14" s="17"/>
      <c r="E14" s="18"/>
      <c r="F14" s="17"/>
      <c r="G14" s="115"/>
    </row>
    <row r="15" spans="1:7" ht="26" x14ac:dyDescent="0.35">
      <c r="A15" s="20" t="s">
        <v>18</v>
      </c>
      <c r="B15" s="15"/>
      <c r="C15" s="15"/>
      <c r="D15" s="15"/>
      <c r="E15" s="16"/>
      <c r="F15" s="15"/>
      <c r="G15" s="114"/>
    </row>
    <row r="16" spans="1:7" ht="26" x14ac:dyDescent="0.35">
      <c r="A16" s="60" t="s">
        <v>19</v>
      </c>
      <c r="B16" s="17"/>
      <c r="C16" s="17"/>
      <c r="D16" s="17"/>
      <c r="E16" s="18"/>
      <c r="F16" s="17"/>
      <c r="G16" s="115"/>
    </row>
    <row r="17" spans="1:7" ht="26" x14ac:dyDescent="0.35">
      <c r="A17" s="60" t="s">
        <v>20</v>
      </c>
      <c r="B17" s="17"/>
      <c r="C17" s="17"/>
      <c r="D17" s="17"/>
      <c r="E17" s="19"/>
      <c r="F17" s="17"/>
      <c r="G17" s="115"/>
    </row>
    <row r="18" spans="1:7" ht="26.5" thickBot="1" x14ac:dyDescent="0.4">
      <c r="A18" s="60" t="s">
        <v>21</v>
      </c>
      <c r="B18" s="17"/>
      <c r="C18" s="17"/>
      <c r="D18" s="17"/>
      <c r="E18" s="19"/>
      <c r="F18" s="17"/>
      <c r="G18" s="115"/>
    </row>
    <row r="19" spans="1:7" ht="40.5" customHeight="1" x14ac:dyDescent="0.35">
      <c r="A19" s="20" t="s">
        <v>22</v>
      </c>
      <c r="B19" s="15"/>
      <c r="C19" s="15"/>
      <c r="D19" s="15"/>
      <c r="E19" s="16"/>
      <c r="F19" s="15"/>
      <c r="G19" s="114"/>
    </row>
    <row r="20" spans="1:7" x14ac:dyDescent="0.35">
      <c r="A20" s="60" t="s">
        <v>23</v>
      </c>
      <c r="B20" s="17"/>
      <c r="C20" s="17"/>
      <c r="D20" s="17"/>
      <c r="E20" s="18"/>
      <c r="F20" s="17"/>
      <c r="G20" s="115"/>
    </row>
    <row r="21" spans="1:7" ht="38.5" customHeight="1" x14ac:dyDescent="0.35">
      <c r="A21" s="60" t="s">
        <v>24</v>
      </c>
      <c r="B21" s="17"/>
      <c r="C21" s="17"/>
      <c r="D21" s="17"/>
      <c r="E21" s="18"/>
      <c r="F21" s="17"/>
      <c r="G21" s="115"/>
    </row>
    <row r="22" spans="1:7" ht="26" x14ac:dyDescent="0.35">
      <c r="A22" s="61" t="s">
        <v>25</v>
      </c>
      <c r="B22" s="17" t="s">
        <v>26</v>
      </c>
      <c r="C22" s="17" t="s">
        <v>27</v>
      </c>
      <c r="D22" s="21"/>
      <c r="E22" s="18"/>
      <c r="F22" s="21"/>
      <c r="G22" s="116"/>
    </row>
    <row r="23" spans="1:7" x14ac:dyDescent="0.35">
      <c r="A23" s="61"/>
      <c r="B23" s="21"/>
      <c r="C23" s="22" t="s">
        <v>28</v>
      </c>
      <c r="D23" s="21"/>
      <c r="E23" s="18"/>
      <c r="F23" s="21"/>
      <c r="G23" s="116"/>
    </row>
    <row r="24" spans="1:7" x14ac:dyDescent="0.35">
      <c r="A24" s="61"/>
      <c r="B24" s="21"/>
      <c r="C24" s="22" t="s">
        <v>29</v>
      </c>
      <c r="D24" s="21"/>
      <c r="E24" s="18"/>
      <c r="F24" s="21"/>
      <c r="G24" s="116"/>
    </row>
    <row r="25" spans="1:7" ht="39" x14ac:dyDescent="0.35">
      <c r="A25" s="61"/>
      <c r="B25" s="21"/>
      <c r="C25" s="17" t="s">
        <v>30</v>
      </c>
      <c r="D25" s="21"/>
      <c r="E25" s="18"/>
      <c r="F25" s="21"/>
      <c r="G25" s="116"/>
    </row>
    <row r="26" spans="1:7" x14ac:dyDescent="0.35">
      <c r="A26" s="61"/>
      <c r="B26" s="21"/>
      <c r="C26" s="17" t="s">
        <v>31</v>
      </c>
      <c r="D26" s="21"/>
      <c r="E26" s="18"/>
      <c r="F26" s="21"/>
      <c r="G26" s="116"/>
    </row>
    <row r="27" spans="1:7" ht="26.5" thickBot="1" x14ac:dyDescent="0.4">
      <c r="A27" s="117"/>
      <c r="B27" s="118"/>
      <c r="C27" s="7" t="s">
        <v>32</v>
      </c>
      <c r="D27" s="118"/>
      <c r="E27" s="8"/>
      <c r="F27" s="118"/>
      <c r="G27" s="119"/>
    </row>
  </sheetData>
  <mergeCells count="3">
    <mergeCell ref="A2:G2"/>
    <mergeCell ref="A3:B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C6CA9-EA00-4C00-86A4-670CD7B35521}">
  <dimension ref="A1:AF16"/>
  <sheetViews>
    <sheetView zoomScaleNormal="100" workbookViewId="0">
      <selection activeCell="A5" sqref="A5"/>
    </sheetView>
  </sheetViews>
  <sheetFormatPr defaultRowHeight="14.5" x14ac:dyDescent="0.35"/>
  <cols>
    <col min="1" max="1" width="14.1796875" customWidth="1"/>
    <col min="2" max="2" width="19.54296875" customWidth="1"/>
    <col min="3" max="4" width="10.54296875" customWidth="1"/>
    <col min="5" max="5" width="12.1796875" customWidth="1"/>
    <col min="6" max="6" width="7.453125" bestFit="1" customWidth="1"/>
    <col min="25" max="25" width="10.54296875" customWidth="1"/>
    <col min="28" max="28" width="11.1796875" customWidth="1"/>
    <col min="31" max="31" width="11.26953125" customWidth="1"/>
    <col min="32" max="32" width="41.81640625" customWidth="1"/>
  </cols>
  <sheetData>
    <row r="1" spans="1:32" ht="15" thickBot="1" x14ac:dyDescent="0.4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32" ht="30" customHeight="1" thickBot="1" x14ac:dyDescent="0.4">
      <c r="A2" s="75" t="s">
        <v>34</v>
      </c>
      <c r="B2" s="76"/>
      <c r="C2" s="76"/>
      <c r="D2" s="76"/>
      <c r="E2" s="76"/>
      <c r="F2" s="77"/>
      <c r="G2" s="78" t="s">
        <v>35</v>
      </c>
      <c r="H2" s="79"/>
      <c r="I2" s="79"/>
      <c r="J2" s="79"/>
      <c r="K2" s="79"/>
      <c r="L2" s="79"/>
      <c r="M2" s="79"/>
      <c r="N2" s="79"/>
      <c r="O2" s="78" t="s">
        <v>36</v>
      </c>
      <c r="P2" s="81"/>
      <c r="Q2" s="81"/>
      <c r="R2" s="81"/>
      <c r="S2" s="81"/>
      <c r="T2" s="81"/>
      <c r="U2" s="81"/>
      <c r="V2" s="81"/>
      <c r="W2" s="82" t="s">
        <v>37</v>
      </c>
      <c r="X2" s="82"/>
      <c r="Y2" s="82"/>
      <c r="Z2" s="82"/>
      <c r="AA2" s="82"/>
      <c r="AB2" s="82"/>
      <c r="AC2" s="82"/>
      <c r="AD2" s="82"/>
      <c r="AE2" s="82"/>
      <c r="AF2" s="82" t="s">
        <v>38</v>
      </c>
    </row>
    <row r="3" spans="1:32" ht="36.75" customHeight="1" thickBot="1" x14ac:dyDescent="0.4">
      <c r="A3" s="78"/>
      <c r="B3" s="79"/>
      <c r="C3" s="79"/>
      <c r="D3" s="79"/>
      <c r="E3" s="79"/>
      <c r="F3" s="80"/>
      <c r="G3" s="70" t="s">
        <v>39</v>
      </c>
      <c r="H3" s="71"/>
      <c r="I3" s="70" t="s">
        <v>40</v>
      </c>
      <c r="J3" s="71"/>
      <c r="K3" s="70" t="s">
        <v>41</v>
      </c>
      <c r="L3" s="71"/>
      <c r="M3" s="70" t="s">
        <v>42</v>
      </c>
      <c r="N3" s="71"/>
      <c r="O3" s="70" t="s">
        <v>39</v>
      </c>
      <c r="P3" s="71"/>
      <c r="Q3" s="70" t="s">
        <v>40</v>
      </c>
      <c r="R3" s="71"/>
      <c r="S3" s="70" t="s">
        <v>43</v>
      </c>
      <c r="T3" s="71"/>
      <c r="U3" s="70" t="s">
        <v>42</v>
      </c>
      <c r="V3" s="72"/>
      <c r="W3" s="73" t="s">
        <v>44</v>
      </c>
      <c r="X3" s="73"/>
      <c r="Y3" s="73"/>
      <c r="Z3" s="73" t="s">
        <v>45</v>
      </c>
      <c r="AA3" s="73"/>
      <c r="AB3" s="73"/>
      <c r="AC3" s="73" t="s">
        <v>46</v>
      </c>
      <c r="AD3" s="73"/>
      <c r="AE3" s="73"/>
      <c r="AF3" s="83"/>
    </row>
    <row r="4" spans="1:32" ht="39" x14ac:dyDescent="0.35">
      <c r="A4" s="23"/>
      <c r="B4" s="24" t="s">
        <v>5</v>
      </c>
      <c r="C4" s="24" t="s">
        <v>47</v>
      </c>
      <c r="D4" s="24" t="s">
        <v>48</v>
      </c>
      <c r="E4" s="24" t="s">
        <v>49</v>
      </c>
      <c r="F4" s="24" t="s">
        <v>50</v>
      </c>
      <c r="G4" s="25" t="s">
        <v>6</v>
      </c>
      <c r="H4" s="25" t="s">
        <v>51</v>
      </c>
      <c r="I4" s="25" t="s">
        <v>6</v>
      </c>
      <c r="J4" s="25" t="s">
        <v>51</v>
      </c>
      <c r="K4" s="25" t="s">
        <v>6</v>
      </c>
      <c r="L4" s="25" t="s">
        <v>51</v>
      </c>
      <c r="M4" s="25" t="s">
        <v>6</v>
      </c>
      <c r="N4" s="25" t="s">
        <v>51</v>
      </c>
      <c r="O4" s="25" t="s">
        <v>6</v>
      </c>
      <c r="P4" s="25" t="s">
        <v>51</v>
      </c>
      <c r="Q4" s="25" t="s">
        <v>6</v>
      </c>
      <c r="R4" s="25" t="s">
        <v>51</v>
      </c>
      <c r="S4" s="25" t="s">
        <v>6</v>
      </c>
      <c r="T4" s="25" t="s">
        <v>51</v>
      </c>
      <c r="U4" s="25" t="s">
        <v>6</v>
      </c>
      <c r="V4" s="25" t="s">
        <v>51</v>
      </c>
      <c r="W4" s="26" t="s">
        <v>6</v>
      </c>
      <c r="X4" s="26" t="s">
        <v>51</v>
      </c>
      <c r="Y4" s="26" t="s">
        <v>52</v>
      </c>
      <c r="Z4" s="26" t="s">
        <v>6</v>
      </c>
      <c r="AA4" s="26" t="s">
        <v>51</v>
      </c>
      <c r="AB4" s="26" t="s">
        <v>52</v>
      </c>
      <c r="AC4" s="26" t="s">
        <v>53</v>
      </c>
      <c r="AD4" s="26" t="s">
        <v>51</v>
      </c>
      <c r="AE4" s="26" t="s">
        <v>52</v>
      </c>
      <c r="AF4" s="83"/>
    </row>
    <row r="5" spans="1:32" ht="40.5" customHeight="1" x14ac:dyDescent="0.35">
      <c r="A5" s="27" t="s">
        <v>54</v>
      </c>
      <c r="B5" s="27" t="s">
        <v>55</v>
      </c>
      <c r="C5" s="27"/>
      <c r="D5" s="27"/>
      <c r="E5" s="27"/>
      <c r="F5" s="28"/>
      <c r="G5" s="29"/>
      <c r="H5" s="29"/>
      <c r="I5" s="29"/>
      <c r="J5" s="29"/>
      <c r="K5" s="29"/>
      <c r="L5" s="29"/>
      <c r="M5" s="29"/>
      <c r="N5" s="29"/>
      <c r="O5" s="28"/>
      <c r="P5" s="29"/>
      <c r="Q5" s="29"/>
      <c r="R5" s="29"/>
      <c r="S5" s="29"/>
      <c r="T5" s="29"/>
      <c r="U5" s="29"/>
      <c r="V5" s="29"/>
      <c r="W5" s="30">
        <f>G5+I5+K5+M5</f>
        <v>0</v>
      </c>
      <c r="X5" s="31">
        <f>H5+J5+L5+N5+P5</f>
        <v>0</v>
      </c>
      <c r="Y5" s="31" t="e">
        <f>X5/W5</f>
        <v>#DIV/0!</v>
      </c>
      <c r="Z5" s="32">
        <f>O5+Q5+S5+U5</f>
        <v>0</v>
      </c>
      <c r="AA5" s="32">
        <f>P5+R5+T5+V5</f>
        <v>0</v>
      </c>
      <c r="AB5" s="33" t="e">
        <f>AA5/Z5</f>
        <v>#DIV/0!</v>
      </c>
      <c r="AC5" s="34">
        <f>W5+Z5</f>
        <v>0</v>
      </c>
      <c r="AD5" s="35">
        <f>X5+AA5</f>
        <v>0</v>
      </c>
      <c r="AE5" s="36" t="e">
        <f>AD5/AC5</f>
        <v>#DIV/0!</v>
      </c>
    </row>
    <row r="6" spans="1:32" ht="32.25" customHeight="1" x14ac:dyDescent="0.35">
      <c r="A6" s="27" t="s">
        <v>56</v>
      </c>
      <c r="B6" s="27" t="s">
        <v>57</v>
      </c>
      <c r="C6" s="27"/>
      <c r="D6" s="27"/>
      <c r="E6" s="27"/>
      <c r="F6" s="37"/>
      <c r="G6" s="29"/>
      <c r="H6" s="29"/>
      <c r="I6" s="29"/>
      <c r="J6" s="29"/>
      <c r="K6" s="29"/>
      <c r="L6" s="29"/>
      <c r="M6" s="29"/>
      <c r="N6" s="29"/>
      <c r="O6" s="37"/>
      <c r="P6" s="29"/>
      <c r="Q6" s="29"/>
      <c r="R6" s="29"/>
      <c r="S6" s="29"/>
      <c r="T6" s="29"/>
      <c r="U6" s="29"/>
      <c r="V6" s="29"/>
      <c r="W6" s="30">
        <f t="shared" ref="W6:W13" si="0">G6+I6+K6+M6</f>
        <v>0</v>
      </c>
      <c r="X6" s="31">
        <f t="shared" ref="X6:X13" si="1">J6+L6+N6+P6</f>
        <v>0</v>
      </c>
      <c r="Y6" s="31" t="e">
        <f t="shared" ref="Y6:Y13" si="2">X6/W6</f>
        <v>#DIV/0!</v>
      </c>
      <c r="Z6" s="32">
        <f t="shared" ref="Z6:AA13" si="3">O6+Q6+S6+U6</f>
        <v>0</v>
      </c>
      <c r="AA6" s="32">
        <f t="shared" si="3"/>
        <v>0</v>
      </c>
      <c r="AB6" s="33" t="e">
        <f t="shared" ref="AB6:AB13" si="4">AA6/Z6</f>
        <v>#DIV/0!</v>
      </c>
      <c r="AC6" s="34">
        <f t="shared" ref="AC6:AD13" si="5">W6+Z6</f>
        <v>0</v>
      </c>
      <c r="AD6" s="35">
        <f t="shared" si="5"/>
        <v>0</v>
      </c>
      <c r="AE6" s="36" t="e">
        <f t="shared" ref="AE6:AE13" si="6">AD6/AC6</f>
        <v>#DIV/0!</v>
      </c>
    </row>
    <row r="7" spans="1:32" x14ac:dyDescent="0.35">
      <c r="A7" s="27"/>
      <c r="B7" s="38" t="s">
        <v>58</v>
      </c>
      <c r="C7" s="38"/>
      <c r="D7" s="38"/>
      <c r="E7" s="38"/>
      <c r="F7" s="37"/>
      <c r="G7" s="29"/>
      <c r="H7" s="29"/>
      <c r="I7" s="29"/>
      <c r="J7" s="29"/>
      <c r="K7" s="29"/>
      <c r="L7" s="29"/>
      <c r="M7" s="29"/>
      <c r="N7" s="29"/>
      <c r="O7" s="37"/>
      <c r="P7" s="29"/>
      <c r="Q7" s="29"/>
      <c r="R7" s="29"/>
      <c r="S7" s="29"/>
      <c r="T7" s="29"/>
      <c r="U7" s="29"/>
      <c r="V7" s="29"/>
      <c r="W7" s="30">
        <f t="shared" si="0"/>
        <v>0</v>
      </c>
      <c r="X7" s="31">
        <f t="shared" si="1"/>
        <v>0</v>
      </c>
      <c r="Y7" s="31" t="e">
        <f t="shared" si="2"/>
        <v>#DIV/0!</v>
      </c>
      <c r="Z7" s="32">
        <f t="shared" si="3"/>
        <v>0</v>
      </c>
      <c r="AA7" s="32">
        <f t="shared" si="3"/>
        <v>0</v>
      </c>
      <c r="AB7" s="33" t="e">
        <f t="shared" si="4"/>
        <v>#DIV/0!</v>
      </c>
      <c r="AC7" s="34">
        <f t="shared" si="5"/>
        <v>0</v>
      </c>
      <c r="AD7" s="35">
        <f t="shared" si="5"/>
        <v>0</v>
      </c>
      <c r="AE7" s="36" t="e">
        <f t="shared" si="6"/>
        <v>#DIV/0!</v>
      </c>
    </row>
    <row r="8" spans="1:32" ht="32.25" customHeight="1" x14ac:dyDescent="0.35">
      <c r="A8" s="38" t="s">
        <v>59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0">
        <f t="shared" si="0"/>
        <v>0</v>
      </c>
      <c r="X8" s="31">
        <f t="shared" si="1"/>
        <v>0</v>
      </c>
      <c r="Y8" s="31" t="e">
        <f t="shared" si="2"/>
        <v>#DIV/0!</v>
      </c>
      <c r="Z8" s="32">
        <f t="shared" si="3"/>
        <v>0</v>
      </c>
      <c r="AA8" s="32">
        <f t="shared" si="3"/>
        <v>0</v>
      </c>
      <c r="AB8" s="33" t="e">
        <f t="shared" si="4"/>
        <v>#DIV/0!</v>
      </c>
      <c r="AC8" s="34">
        <f t="shared" si="5"/>
        <v>0</v>
      </c>
      <c r="AD8" s="35">
        <f t="shared" si="5"/>
        <v>0</v>
      </c>
      <c r="AE8" s="36" t="e">
        <f t="shared" si="6"/>
        <v>#DIV/0!</v>
      </c>
    </row>
    <row r="9" spans="1:32" ht="15.75" customHeight="1" x14ac:dyDescent="0.35">
      <c r="A9" s="66" t="s">
        <v>60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9"/>
    </row>
    <row r="10" spans="1:32" ht="40.5" customHeight="1" x14ac:dyDescent="0.35">
      <c r="A10" s="27" t="s">
        <v>61</v>
      </c>
      <c r="B10" s="27" t="s">
        <v>62</v>
      </c>
      <c r="C10" s="27"/>
      <c r="D10" s="27"/>
      <c r="E10" s="27"/>
      <c r="F10" s="28"/>
      <c r="G10" s="29"/>
      <c r="H10" s="29"/>
      <c r="I10" s="29"/>
      <c r="J10" s="29"/>
      <c r="K10" s="29"/>
      <c r="L10" s="29"/>
      <c r="M10" s="29"/>
      <c r="N10" s="29"/>
      <c r="O10" s="28"/>
      <c r="P10" s="29"/>
      <c r="Q10" s="29"/>
      <c r="R10" s="29"/>
      <c r="S10" s="29"/>
      <c r="T10" s="29"/>
      <c r="U10" s="29"/>
      <c r="V10" s="29"/>
      <c r="W10" s="30">
        <f t="shared" si="0"/>
        <v>0</v>
      </c>
      <c r="X10" s="31">
        <f t="shared" si="1"/>
        <v>0</v>
      </c>
      <c r="Y10" s="31" t="e">
        <f t="shared" si="2"/>
        <v>#DIV/0!</v>
      </c>
      <c r="Z10" s="32">
        <f t="shared" si="3"/>
        <v>0</v>
      </c>
      <c r="AA10" s="32">
        <f t="shared" si="3"/>
        <v>0</v>
      </c>
      <c r="AB10" s="33" t="e">
        <f t="shared" si="4"/>
        <v>#DIV/0!</v>
      </c>
      <c r="AC10" s="34">
        <f t="shared" si="5"/>
        <v>0</v>
      </c>
      <c r="AD10" s="35">
        <f t="shared" si="5"/>
        <v>0</v>
      </c>
      <c r="AE10" s="36" t="e">
        <f t="shared" si="6"/>
        <v>#DIV/0!</v>
      </c>
    </row>
    <row r="11" spans="1:32" ht="32.25" customHeight="1" x14ac:dyDescent="0.35">
      <c r="A11" s="27"/>
      <c r="B11" s="27" t="s">
        <v>63</v>
      </c>
      <c r="C11" s="27"/>
      <c r="D11" s="27"/>
      <c r="E11" s="27"/>
      <c r="F11" s="37"/>
      <c r="G11" s="29"/>
      <c r="H11" s="29"/>
      <c r="I11" s="29"/>
      <c r="J11" s="29"/>
      <c r="K11" s="29"/>
      <c r="L11" s="29"/>
      <c r="M11" s="29"/>
      <c r="N11" s="29"/>
      <c r="O11" s="37"/>
      <c r="P11" s="29"/>
      <c r="Q11" s="29"/>
      <c r="R11" s="29"/>
      <c r="S11" s="29"/>
      <c r="T11" s="29"/>
      <c r="U11" s="29"/>
      <c r="V11" s="29"/>
      <c r="W11" s="30">
        <f t="shared" si="0"/>
        <v>0</v>
      </c>
      <c r="X11" s="31">
        <f t="shared" si="1"/>
        <v>0</v>
      </c>
      <c r="Y11" s="31" t="e">
        <f t="shared" si="2"/>
        <v>#DIV/0!</v>
      </c>
      <c r="Z11" s="32">
        <f t="shared" si="3"/>
        <v>0</v>
      </c>
      <c r="AA11" s="32">
        <f t="shared" si="3"/>
        <v>0</v>
      </c>
      <c r="AB11" s="33" t="e">
        <f t="shared" si="4"/>
        <v>#DIV/0!</v>
      </c>
      <c r="AC11" s="34">
        <f t="shared" si="5"/>
        <v>0</v>
      </c>
      <c r="AD11" s="35">
        <f>X11+AA11</f>
        <v>0</v>
      </c>
      <c r="AE11" s="36" t="e">
        <f t="shared" si="6"/>
        <v>#DIV/0!</v>
      </c>
    </row>
    <row r="12" spans="1:32" x14ac:dyDescent="0.35">
      <c r="A12" s="27" t="s">
        <v>64</v>
      </c>
      <c r="B12" s="38" t="s">
        <v>65</v>
      </c>
      <c r="C12" s="38"/>
      <c r="D12" s="38"/>
      <c r="E12" s="38"/>
      <c r="F12" s="37"/>
      <c r="G12" s="29"/>
      <c r="H12" s="29"/>
      <c r="I12" s="29"/>
      <c r="J12" s="29"/>
      <c r="K12" s="29"/>
      <c r="L12" s="29"/>
      <c r="M12" s="29"/>
      <c r="N12" s="29"/>
      <c r="O12" s="37"/>
      <c r="P12" s="29"/>
      <c r="Q12" s="29"/>
      <c r="R12" s="29"/>
      <c r="S12" s="29"/>
      <c r="T12" s="29"/>
      <c r="U12" s="29"/>
      <c r="V12" s="29"/>
      <c r="W12" s="30">
        <f t="shared" si="0"/>
        <v>0</v>
      </c>
      <c r="X12" s="31">
        <f t="shared" si="1"/>
        <v>0</v>
      </c>
      <c r="Y12" s="31" t="e">
        <f t="shared" si="2"/>
        <v>#DIV/0!</v>
      </c>
      <c r="Z12" s="32">
        <f t="shared" si="3"/>
        <v>0</v>
      </c>
      <c r="AA12" s="32">
        <f t="shared" si="3"/>
        <v>0</v>
      </c>
      <c r="AB12" s="33" t="e">
        <f t="shared" si="4"/>
        <v>#DIV/0!</v>
      </c>
      <c r="AC12" s="34">
        <f t="shared" si="5"/>
        <v>0</v>
      </c>
      <c r="AD12" s="35">
        <f t="shared" si="5"/>
        <v>0</v>
      </c>
      <c r="AE12" s="36" t="e">
        <f t="shared" si="6"/>
        <v>#DIV/0!</v>
      </c>
    </row>
    <row r="13" spans="1:32" ht="32.25" customHeight="1" x14ac:dyDescent="0.35">
      <c r="A13" s="38" t="s">
        <v>59</v>
      </c>
      <c r="B13" s="37" t="s">
        <v>66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0">
        <f t="shared" si="0"/>
        <v>0</v>
      </c>
      <c r="X13" s="31">
        <f t="shared" si="1"/>
        <v>0</v>
      </c>
      <c r="Y13" s="31" t="e">
        <f t="shared" si="2"/>
        <v>#DIV/0!</v>
      </c>
      <c r="Z13" s="32">
        <f t="shared" si="3"/>
        <v>0</v>
      </c>
      <c r="AA13" s="32">
        <f t="shared" si="3"/>
        <v>0</v>
      </c>
      <c r="AB13" s="33" t="e">
        <f t="shared" si="4"/>
        <v>#DIV/0!</v>
      </c>
      <c r="AC13" s="34">
        <f t="shared" si="5"/>
        <v>0</v>
      </c>
      <c r="AD13" s="35">
        <f t="shared" si="5"/>
        <v>0</v>
      </c>
      <c r="AE13" s="36" t="e">
        <f t="shared" si="6"/>
        <v>#DIV/0!</v>
      </c>
    </row>
    <row r="14" spans="1:32" ht="15.75" customHeight="1" x14ac:dyDescent="0.35">
      <c r="A14" s="66" t="s">
        <v>22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9"/>
    </row>
    <row r="15" spans="1:32" ht="40.5" customHeight="1" x14ac:dyDescent="0.35">
      <c r="A15" s="27" t="s">
        <v>23</v>
      </c>
      <c r="B15" s="27" t="s">
        <v>67</v>
      </c>
      <c r="C15" s="27"/>
      <c r="D15" s="27"/>
      <c r="E15" s="27"/>
      <c r="F15" s="28"/>
      <c r="G15" s="29"/>
      <c r="H15" s="29"/>
      <c r="I15" s="29"/>
      <c r="J15" s="29"/>
      <c r="K15" s="29"/>
      <c r="L15" s="29"/>
      <c r="M15" s="29"/>
      <c r="N15" s="29"/>
      <c r="O15" s="28"/>
      <c r="P15" s="29"/>
      <c r="Q15" s="29"/>
      <c r="R15" s="29"/>
      <c r="S15" s="29"/>
      <c r="T15" s="29"/>
      <c r="U15" s="29"/>
      <c r="V15" s="29"/>
      <c r="W15" s="30">
        <f t="shared" ref="W15:W16" si="7">G15+I15+K15+M15</f>
        <v>0</v>
      </c>
      <c r="X15" s="31">
        <f t="shared" ref="X15:X16" si="8">J15+L15+N15+P15</f>
        <v>0</v>
      </c>
      <c r="Y15" s="31" t="e">
        <f t="shared" ref="Y15:Y16" si="9">X15/W15</f>
        <v>#DIV/0!</v>
      </c>
      <c r="Z15" s="32">
        <f t="shared" ref="Z15:AA16" si="10">O15+Q15+S15+U15</f>
        <v>0</v>
      </c>
      <c r="AA15" s="32">
        <f t="shared" si="10"/>
        <v>0</v>
      </c>
      <c r="AB15" s="33" t="e">
        <f t="shared" ref="AB15:AB16" si="11">AA15/Z15</f>
        <v>#DIV/0!</v>
      </c>
      <c r="AC15" s="34">
        <f t="shared" ref="AC15:AD16" si="12">W15+Z15</f>
        <v>0</v>
      </c>
      <c r="AD15" s="35">
        <f t="shared" si="12"/>
        <v>0</v>
      </c>
      <c r="AE15" s="36" t="e">
        <f t="shared" ref="AE15:AE16" si="13">AD15/AC15</f>
        <v>#DIV/0!</v>
      </c>
    </row>
    <row r="16" spans="1:32" ht="32.25" customHeight="1" x14ac:dyDescent="0.35">
      <c r="A16" s="38" t="s">
        <v>59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0">
        <f t="shared" si="7"/>
        <v>0</v>
      </c>
      <c r="X16" s="31">
        <f t="shared" si="8"/>
        <v>0</v>
      </c>
      <c r="Y16" s="31" t="e">
        <f t="shared" si="9"/>
        <v>#DIV/0!</v>
      </c>
      <c r="Z16" s="32">
        <f t="shared" si="10"/>
        <v>0</v>
      </c>
      <c r="AA16" s="32">
        <f t="shared" si="10"/>
        <v>0</v>
      </c>
      <c r="AB16" s="33" t="e">
        <f t="shared" si="11"/>
        <v>#DIV/0!</v>
      </c>
      <c r="AC16" s="34">
        <f t="shared" si="12"/>
        <v>0</v>
      </c>
      <c r="AD16" s="35">
        <f t="shared" si="12"/>
        <v>0</v>
      </c>
      <c r="AE16" s="36" t="e">
        <f t="shared" si="13"/>
        <v>#DIV/0!</v>
      </c>
    </row>
  </sheetData>
  <sheetProtection formatCells="0" formatColumns="0" formatRows="0" insertColumns="0" insertRows="0"/>
  <mergeCells count="19">
    <mergeCell ref="AF2:AF4"/>
    <mergeCell ref="G3:H3"/>
    <mergeCell ref="I3:J3"/>
    <mergeCell ref="K3:L3"/>
    <mergeCell ref="M3:N3"/>
    <mergeCell ref="A1:K1"/>
    <mergeCell ref="A2:F3"/>
    <mergeCell ref="G2:N2"/>
    <mergeCell ref="O2:V2"/>
    <mergeCell ref="W2:AE2"/>
    <mergeCell ref="AC3:AE3"/>
    <mergeCell ref="A9:AE9"/>
    <mergeCell ref="A14:AE14"/>
    <mergeCell ref="O3:P3"/>
    <mergeCell ref="Q3:R3"/>
    <mergeCell ref="S3:T3"/>
    <mergeCell ref="U3:V3"/>
    <mergeCell ref="W3:Y3"/>
    <mergeCell ref="Z3:AB3"/>
  </mergeCells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236E8-4A81-4676-B935-E6AED60713E0}">
  <dimension ref="A1:Y11"/>
  <sheetViews>
    <sheetView workbookViewId="0">
      <selection sqref="A1:A4"/>
    </sheetView>
  </sheetViews>
  <sheetFormatPr defaultRowHeight="14.5" x14ac:dyDescent="0.35"/>
  <cols>
    <col min="1" max="1" width="15.26953125" customWidth="1"/>
  </cols>
  <sheetData>
    <row r="1" spans="1:25" x14ac:dyDescent="0.35">
      <c r="A1" s="90" t="s">
        <v>68</v>
      </c>
      <c r="B1" s="93" t="s">
        <v>69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25" x14ac:dyDescent="0.35">
      <c r="A2" s="91"/>
      <c r="B2" s="96" t="s">
        <v>70</v>
      </c>
      <c r="C2" s="97"/>
      <c r="D2" s="97"/>
      <c r="E2" s="98"/>
      <c r="F2" s="99" t="s">
        <v>71</v>
      </c>
      <c r="G2" s="100"/>
      <c r="H2" s="100"/>
      <c r="I2" s="101"/>
      <c r="J2" s="102" t="s">
        <v>72</v>
      </c>
      <c r="K2" s="103"/>
      <c r="L2" s="103"/>
      <c r="M2" s="104"/>
      <c r="N2" s="99" t="s">
        <v>73</v>
      </c>
      <c r="O2" s="100"/>
      <c r="P2" s="100"/>
      <c r="Q2" s="101"/>
      <c r="R2" s="102" t="s">
        <v>74</v>
      </c>
      <c r="S2" s="103"/>
      <c r="T2" s="103"/>
      <c r="U2" s="104"/>
      <c r="V2" s="105" t="s">
        <v>75</v>
      </c>
      <c r="W2" s="106"/>
      <c r="X2" s="106"/>
      <c r="Y2" s="107"/>
    </row>
    <row r="3" spans="1:25" x14ac:dyDescent="0.35">
      <c r="A3" s="91"/>
      <c r="B3" s="84" t="s">
        <v>76</v>
      </c>
      <c r="C3" s="85"/>
      <c r="D3" s="86" t="s">
        <v>77</v>
      </c>
      <c r="E3" s="86"/>
      <c r="F3" s="87" t="s">
        <v>76</v>
      </c>
      <c r="G3" s="88"/>
      <c r="H3" s="89" t="s">
        <v>77</v>
      </c>
      <c r="I3" s="89"/>
      <c r="J3" s="84" t="s">
        <v>76</v>
      </c>
      <c r="K3" s="85"/>
      <c r="L3" s="86" t="s">
        <v>77</v>
      </c>
      <c r="M3" s="86"/>
      <c r="N3" s="87" t="s">
        <v>76</v>
      </c>
      <c r="O3" s="88"/>
      <c r="P3" s="89" t="s">
        <v>77</v>
      </c>
      <c r="Q3" s="89"/>
      <c r="R3" s="84" t="s">
        <v>76</v>
      </c>
      <c r="S3" s="85"/>
      <c r="T3" s="86" t="s">
        <v>77</v>
      </c>
      <c r="U3" s="86"/>
      <c r="V3" s="108" t="s">
        <v>76</v>
      </c>
      <c r="W3" s="109"/>
      <c r="X3" s="110" t="s">
        <v>77</v>
      </c>
      <c r="Y3" s="111"/>
    </row>
    <row r="4" spans="1:25" ht="29.5" thickBot="1" x14ac:dyDescent="0.4">
      <c r="A4" s="92"/>
      <c r="B4" s="43" t="s">
        <v>78</v>
      </c>
      <c r="C4" s="43" t="s">
        <v>79</v>
      </c>
      <c r="D4" s="43" t="s">
        <v>78</v>
      </c>
      <c r="E4" s="43" t="s">
        <v>79</v>
      </c>
      <c r="F4" s="44" t="s">
        <v>78</v>
      </c>
      <c r="G4" s="44" t="s">
        <v>79</v>
      </c>
      <c r="H4" s="44" t="s">
        <v>78</v>
      </c>
      <c r="I4" s="44" t="s">
        <v>79</v>
      </c>
      <c r="J4" s="43" t="s">
        <v>78</v>
      </c>
      <c r="K4" s="43" t="s">
        <v>79</v>
      </c>
      <c r="L4" s="43" t="s">
        <v>78</v>
      </c>
      <c r="M4" s="43" t="s">
        <v>79</v>
      </c>
      <c r="N4" s="44" t="s">
        <v>78</v>
      </c>
      <c r="O4" s="44" t="s">
        <v>79</v>
      </c>
      <c r="P4" s="44" t="s">
        <v>78</v>
      </c>
      <c r="Q4" s="44" t="s">
        <v>79</v>
      </c>
      <c r="R4" s="43" t="s">
        <v>78</v>
      </c>
      <c r="S4" s="43" t="s">
        <v>79</v>
      </c>
      <c r="T4" s="43" t="s">
        <v>78</v>
      </c>
      <c r="U4" s="43" t="s">
        <v>79</v>
      </c>
      <c r="V4" s="45" t="s">
        <v>78</v>
      </c>
      <c r="W4" s="45" t="s">
        <v>79</v>
      </c>
      <c r="X4" s="45" t="s">
        <v>78</v>
      </c>
      <c r="Y4" s="46" t="s">
        <v>79</v>
      </c>
    </row>
    <row r="5" spans="1:25" x14ac:dyDescent="0.35">
      <c r="A5" s="47"/>
      <c r="B5" s="48"/>
      <c r="C5" s="48"/>
      <c r="D5" s="48"/>
      <c r="E5" s="48"/>
      <c r="F5" s="49"/>
      <c r="G5" s="49"/>
      <c r="H5" s="49"/>
      <c r="I5" s="49"/>
      <c r="J5" s="48"/>
      <c r="K5" s="48"/>
      <c r="L5" s="48"/>
      <c r="M5" s="48"/>
      <c r="N5" s="49"/>
      <c r="O5" s="49"/>
      <c r="P5" s="49"/>
      <c r="Q5" s="49"/>
      <c r="R5" s="48"/>
      <c r="S5" s="48"/>
      <c r="T5" s="48"/>
      <c r="U5" s="48"/>
      <c r="V5" s="50"/>
      <c r="W5" s="50"/>
      <c r="X5" s="50"/>
      <c r="Y5" s="50"/>
    </row>
    <row r="6" spans="1:25" x14ac:dyDescent="0.35">
      <c r="A6" s="51"/>
      <c r="B6" s="48"/>
      <c r="C6" s="48" t="e">
        <f>SUMIF('[1]3. Appeal Reach per Milestones'!$A$6:$A$41,'[1]4.  Appeal Reach per Member'!$A6,'[1]3. Appeal Reach per Milestones'!$H$6:$H$41)</f>
        <v>#VALUE!</v>
      </c>
      <c r="D6" s="48" t="e">
        <f>SUMIF('[1]3. Appeal Reach per Milestones'!$A$6:$A$41,'[1]4.  Appeal Reach per Member'!$A6,'[1]3. Appeal Reach per Milestones'!$I$6:$I$41)</f>
        <v>#VALUE!</v>
      </c>
      <c r="E6" s="48" t="e">
        <f>SUMIF('[1]3. Appeal Reach per Milestones'!$A$6:$A$41,'[1]4.  Appeal Reach per Member'!$A6,'[1]3. Appeal Reach per Milestones'!$J$6:$J$41)</f>
        <v>#VALUE!</v>
      </c>
      <c r="F6" s="49" t="e">
        <f>SUMIF('[1]3. Appeal Reach per Milestones'!$A$6:$A$41,'[1]4.  Appeal Reach per Member'!$A6,'[1]3. Appeal Reach per Milestones'!$K$6:$K$41)</f>
        <v>#VALUE!</v>
      </c>
      <c r="G6" s="49" t="e">
        <f>SUMIF('[1]3. Appeal Reach per Milestones'!$A$6:$A$41,'[1]4.  Appeal Reach per Member'!$A6,'[1]3. Appeal Reach per Milestones'!$L$6:$L$41)</f>
        <v>#VALUE!</v>
      </c>
      <c r="H6" s="49" t="e">
        <f>SUMIF('[1]3. Appeal Reach per Milestones'!$A$6:$A$41,'[1]4.  Appeal Reach per Member'!$A6,'[1]3. Appeal Reach per Milestones'!$M$6:$M$41)</f>
        <v>#VALUE!</v>
      </c>
      <c r="I6" s="49" t="e">
        <f>SUMIF('[1]3. Appeal Reach per Milestones'!$A$6:$A$41,'[1]4.  Appeal Reach per Member'!$A6,'[1]3. Appeal Reach per Milestones'!$N$6:$N$41)</f>
        <v>#VALUE!</v>
      </c>
      <c r="J6" s="52" t="e">
        <f>SUMIF('[1]3. Appeal Reach per Milestones'!$A$6:$A$41,'[1]4.  Appeal Reach per Member'!$A6,'[1]3. Appeal Reach per Milestones'!$O$6:$O$41)</f>
        <v>#VALUE!</v>
      </c>
      <c r="K6" s="52" t="e">
        <f>SUMIF('[1]3. Appeal Reach per Milestones'!$A$6:$A$41,'[1]4.  Appeal Reach per Member'!$A6,'[1]3. Appeal Reach per Milestones'!$P$6:$P$41)</f>
        <v>#VALUE!</v>
      </c>
      <c r="L6" s="52" t="e">
        <f>SUMIF('[1]3. Appeal Reach per Milestones'!$A$6:$A$41,'[1]4.  Appeal Reach per Member'!$A6,'[1]3. Appeal Reach per Milestones'!$Q$6:$Q$41)</f>
        <v>#VALUE!</v>
      </c>
      <c r="M6" s="52" t="e">
        <f>SUMIF('[1]3. Appeal Reach per Milestones'!$A$6:$A$41,'[1]4.  Appeal Reach per Member'!$A6,'[1]3. Appeal Reach per Milestones'!$R$6:$R$41)</f>
        <v>#VALUE!</v>
      </c>
      <c r="N6" s="49" t="e">
        <f>SUMIF('[1]3. Appeal Reach per Milestones'!$A$6:$A$41,'[1]4.  Appeal Reach per Member'!$A6,'[1]3. Appeal Reach per Milestones'!$S$6:$S$41)</f>
        <v>#VALUE!</v>
      </c>
      <c r="O6" s="49" t="e">
        <f>SUMIF('[1]3. Appeal Reach per Milestones'!$A$6:$A$41,'[1]4.  Appeal Reach per Member'!$A6,'[1]3. Appeal Reach per Milestones'!$T$6:$T$41)</f>
        <v>#VALUE!</v>
      </c>
      <c r="P6" s="49" t="e">
        <f>SUMIF('[1]3. Appeal Reach per Milestones'!$A$6:$A$41,'[1]4.  Appeal Reach per Member'!$A6,'[1]3. Appeal Reach per Milestones'!$U$6:$U$41)</f>
        <v>#VALUE!</v>
      </c>
      <c r="Q6" s="49" t="e">
        <f>SUMIF('[1]3. Appeal Reach per Milestones'!$A$6:$A$41,'[1]4.  Appeal Reach per Member'!$A6,'[1]3. Appeal Reach per Milestones'!$V$6:$V$41)</f>
        <v>#VALUE!</v>
      </c>
      <c r="R6" s="52" t="e">
        <f>SUMIF('[1]3. Appeal Reach per Milestones'!$A$6:$A$41,'[1]4.  Appeal Reach per Member'!$A6,'[1]3. Appeal Reach per Milestones'!$W$6:$W$41)</f>
        <v>#VALUE!</v>
      </c>
      <c r="S6" s="52" t="e">
        <f>SUMIF('[1]3. Appeal Reach per Milestones'!$A$6:$A$41,'[1]4.  Appeal Reach per Member'!$A6,'[1]3. Appeal Reach per Milestones'!$X$6:$X$41)</f>
        <v>#VALUE!</v>
      </c>
      <c r="T6" s="52" t="e">
        <f>SUMIF('[1]3. Appeal Reach per Milestones'!$A$6:$A$41,'[1]4.  Appeal Reach per Member'!$A6,'[1]3. Appeal Reach per Milestones'!$Y$6:$Y$41)</f>
        <v>#VALUE!</v>
      </c>
      <c r="U6" s="52" t="e">
        <f>SUMIF('[1]3. Appeal Reach per Milestones'!$A$6:$A$41,'[1]4.  Appeal Reach per Member'!$A6,'[1]3. Appeal Reach per Milestones'!$Z$6:$Z$41)</f>
        <v>#VALUE!</v>
      </c>
      <c r="V6" s="53" t="e">
        <f t="shared" ref="V6:Y6" si="0">B6+F6+J6+N6+R6</f>
        <v>#VALUE!</v>
      </c>
      <c r="W6" s="53" t="e">
        <f t="shared" si="0"/>
        <v>#VALUE!</v>
      </c>
      <c r="X6" s="53" t="e">
        <f t="shared" si="0"/>
        <v>#VALUE!</v>
      </c>
      <c r="Y6" s="54" t="e">
        <f t="shared" si="0"/>
        <v>#VALUE!</v>
      </c>
    </row>
    <row r="7" spans="1:25" x14ac:dyDescent="0.35">
      <c r="A7" s="51"/>
      <c r="B7" s="48"/>
      <c r="C7" s="48"/>
      <c r="D7" s="48"/>
      <c r="E7" s="48"/>
      <c r="F7" s="49"/>
      <c r="G7" s="49"/>
      <c r="H7" s="49"/>
      <c r="I7" s="49"/>
      <c r="J7" s="48"/>
      <c r="K7" s="48"/>
      <c r="L7" s="48"/>
      <c r="M7" s="48"/>
      <c r="N7" s="49"/>
      <c r="O7" s="49"/>
      <c r="P7" s="49"/>
      <c r="Q7" s="49"/>
      <c r="R7" s="48"/>
      <c r="S7" s="48"/>
      <c r="T7" s="48"/>
      <c r="U7" s="48"/>
      <c r="V7" s="50"/>
      <c r="W7" s="50"/>
      <c r="X7" s="50"/>
      <c r="Y7" s="50"/>
    </row>
    <row r="8" spans="1:25" x14ac:dyDescent="0.35">
      <c r="A8" s="51"/>
      <c r="B8" s="48"/>
      <c r="C8" s="48"/>
      <c r="D8" s="48"/>
      <c r="E8" s="48"/>
      <c r="F8" s="49"/>
      <c r="G8" s="49"/>
      <c r="H8" s="49"/>
      <c r="I8" s="49"/>
      <c r="J8" s="48"/>
      <c r="K8" s="48"/>
      <c r="L8" s="48"/>
      <c r="M8" s="48"/>
      <c r="N8" s="49"/>
      <c r="O8" s="49"/>
      <c r="P8" s="49"/>
      <c r="Q8" s="49"/>
      <c r="R8" s="48"/>
      <c r="S8" s="48"/>
      <c r="T8" s="48"/>
      <c r="U8" s="48"/>
      <c r="V8" s="50"/>
      <c r="W8" s="50"/>
      <c r="X8" s="50"/>
      <c r="Y8" s="50"/>
    </row>
    <row r="9" spans="1:25" x14ac:dyDescent="0.35">
      <c r="A9" s="51"/>
      <c r="B9" s="48"/>
      <c r="C9" s="48"/>
      <c r="D9" s="48"/>
      <c r="E9" s="48"/>
      <c r="F9" s="55"/>
      <c r="G9" s="55"/>
      <c r="H9" s="55"/>
      <c r="I9" s="55"/>
      <c r="J9" s="48"/>
      <c r="K9" s="48"/>
      <c r="L9" s="48"/>
      <c r="M9" s="48"/>
      <c r="N9" s="55"/>
      <c r="O9" s="55"/>
      <c r="P9" s="55"/>
      <c r="Q9" s="55"/>
      <c r="R9" s="48"/>
      <c r="S9" s="48"/>
      <c r="T9" s="48"/>
      <c r="U9" s="48"/>
      <c r="V9" s="50"/>
      <c r="W9" s="50"/>
      <c r="X9" s="50"/>
      <c r="Y9" s="50"/>
    </row>
    <row r="10" spans="1:25" x14ac:dyDescent="0.35">
      <c r="A10" s="51"/>
      <c r="B10" s="48"/>
      <c r="C10" s="48"/>
      <c r="D10" s="48"/>
      <c r="E10" s="48"/>
      <c r="F10" s="49"/>
      <c r="G10" s="49"/>
      <c r="H10" s="49"/>
      <c r="I10" s="49"/>
      <c r="J10" s="48"/>
      <c r="K10" s="48"/>
      <c r="L10" s="48"/>
      <c r="M10" s="48"/>
      <c r="N10" s="49"/>
      <c r="O10" s="49"/>
      <c r="P10" s="49"/>
      <c r="Q10" s="49"/>
      <c r="R10" s="48"/>
      <c r="S10" s="48"/>
      <c r="T10" s="48"/>
      <c r="U10" s="48"/>
      <c r="V10" s="50"/>
      <c r="W10" s="50"/>
      <c r="X10" s="50"/>
      <c r="Y10" s="50"/>
    </row>
    <row r="11" spans="1:25" ht="19" thickBot="1" x14ac:dyDescent="0.5">
      <c r="A11" s="56" t="s">
        <v>80</v>
      </c>
      <c r="B11" s="57">
        <f t="shared" ref="B11:Y11" si="1">SUM(B5:B10)</f>
        <v>0</v>
      </c>
      <c r="C11" s="57" t="e">
        <f t="shared" si="1"/>
        <v>#VALUE!</v>
      </c>
      <c r="D11" s="57" t="e">
        <f t="shared" si="1"/>
        <v>#VALUE!</v>
      </c>
      <c r="E11" s="57" t="e">
        <f t="shared" si="1"/>
        <v>#VALUE!</v>
      </c>
      <c r="F11" s="58" t="e">
        <f t="shared" si="1"/>
        <v>#VALUE!</v>
      </c>
      <c r="G11" s="58" t="e">
        <f t="shared" si="1"/>
        <v>#VALUE!</v>
      </c>
      <c r="H11" s="58" t="e">
        <f t="shared" si="1"/>
        <v>#VALUE!</v>
      </c>
      <c r="I11" s="58" t="e">
        <f t="shared" si="1"/>
        <v>#VALUE!</v>
      </c>
      <c r="J11" s="57" t="e">
        <f t="shared" si="1"/>
        <v>#VALUE!</v>
      </c>
      <c r="K11" s="57" t="e">
        <f t="shared" si="1"/>
        <v>#VALUE!</v>
      </c>
      <c r="L11" s="57" t="e">
        <f t="shared" si="1"/>
        <v>#VALUE!</v>
      </c>
      <c r="M11" s="57" t="e">
        <f t="shared" si="1"/>
        <v>#VALUE!</v>
      </c>
      <c r="N11" s="58" t="e">
        <f t="shared" si="1"/>
        <v>#VALUE!</v>
      </c>
      <c r="O11" s="58" t="e">
        <f t="shared" si="1"/>
        <v>#VALUE!</v>
      </c>
      <c r="P11" s="58" t="e">
        <f t="shared" si="1"/>
        <v>#VALUE!</v>
      </c>
      <c r="Q11" s="58" t="e">
        <f t="shared" si="1"/>
        <v>#VALUE!</v>
      </c>
      <c r="R11" s="57" t="e">
        <f t="shared" si="1"/>
        <v>#VALUE!</v>
      </c>
      <c r="S11" s="57" t="e">
        <f t="shared" si="1"/>
        <v>#VALUE!</v>
      </c>
      <c r="T11" s="57" t="e">
        <f t="shared" si="1"/>
        <v>#VALUE!</v>
      </c>
      <c r="U11" s="57" t="e">
        <f t="shared" si="1"/>
        <v>#VALUE!</v>
      </c>
      <c r="V11" s="59" t="e">
        <f t="shared" si="1"/>
        <v>#VALUE!</v>
      </c>
      <c r="W11" s="59" t="e">
        <f t="shared" si="1"/>
        <v>#VALUE!</v>
      </c>
      <c r="X11" s="59" t="e">
        <f t="shared" si="1"/>
        <v>#VALUE!</v>
      </c>
      <c r="Y11" s="59" t="e">
        <f t="shared" si="1"/>
        <v>#VALUE!</v>
      </c>
    </row>
  </sheetData>
  <mergeCells count="20">
    <mergeCell ref="V3:W3"/>
    <mergeCell ref="X3:Y3"/>
    <mergeCell ref="F3:G3"/>
    <mergeCell ref="H3:I3"/>
    <mergeCell ref="J3:K3"/>
    <mergeCell ref="L3:M3"/>
    <mergeCell ref="N3:O3"/>
    <mergeCell ref="P3:Q3"/>
    <mergeCell ref="A1:A4"/>
    <mergeCell ref="B1:Y1"/>
    <mergeCell ref="B2:E2"/>
    <mergeCell ref="F2:I2"/>
    <mergeCell ref="J2:M2"/>
    <mergeCell ref="N2:Q2"/>
    <mergeCell ref="R2:U2"/>
    <mergeCell ref="V2:Y2"/>
    <mergeCell ref="B3:C3"/>
    <mergeCell ref="D3:E3"/>
    <mergeCell ref="R3:S3"/>
    <mergeCell ref="T3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FFE28-49D4-4C2D-92CE-CD87288DF009}">
  <dimension ref="A1:C61"/>
  <sheetViews>
    <sheetView zoomScaleNormal="100" workbookViewId="0">
      <selection activeCell="C6" sqref="C6"/>
    </sheetView>
  </sheetViews>
  <sheetFormatPr defaultRowHeight="14.5" x14ac:dyDescent="0.35"/>
  <cols>
    <col min="1" max="1" width="14.81640625" customWidth="1"/>
    <col min="2" max="2" width="97.453125" style="41" customWidth="1"/>
    <col min="3" max="3" width="47.81640625" customWidth="1"/>
  </cols>
  <sheetData>
    <row r="1" spans="1:3" x14ac:dyDescent="0.35">
      <c r="A1" t="s">
        <v>81</v>
      </c>
      <c r="B1" s="39" t="s">
        <v>82</v>
      </c>
      <c r="C1" s="42" t="s">
        <v>83</v>
      </c>
    </row>
    <row r="2" spans="1:3" x14ac:dyDescent="0.35">
      <c r="A2" t="s">
        <v>84</v>
      </c>
      <c r="B2" s="40" t="s">
        <v>85</v>
      </c>
      <c r="C2" s="40"/>
    </row>
    <row r="3" spans="1:3" x14ac:dyDescent="0.35">
      <c r="A3" t="s">
        <v>84</v>
      </c>
      <c r="B3" s="40" t="s">
        <v>86</v>
      </c>
      <c r="C3" s="40"/>
    </row>
    <row r="4" spans="1:3" x14ac:dyDescent="0.35">
      <c r="A4" t="s">
        <v>84</v>
      </c>
      <c r="B4" s="40" t="s">
        <v>87</v>
      </c>
      <c r="C4" s="40"/>
    </row>
    <row r="5" spans="1:3" x14ac:dyDescent="0.35">
      <c r="A5" t="s">
        <v>84</v>
      </c>
      <c r="B5" s="40" t="s">
        <v>88</v>
      </c>
      <c r="C5" s="40"/>
    </row>
    <row r="6" spans="1:3" x14ac:dyDescent="0.35">
      <c r="A6" t="s">
        <v>89</v>
      </c>
      <c r="B6" s="40" t="s">
        <v>90</v>
      </c>
      <c r="C6" s="40"/>
    </row>
    <row r="7" spans="1:3" x14ac:dyDescent="0.35">
      <c r="A7" t="s">
        <v>89</v>
      </c>
      <c r="B7" s="40" t="s">
        <v>91</v>
      </c>
      <c r="C7" s="40"/>
    </row>
    <row r="8" spans="1:3" x14ac:dyDescent="0.35">
      <c r="A8" t="s">
        <v>89</v>
      </c>
      <c r="B8" s="40" t="s">
        <v>92</v>
      </c>
      <c r="C8" s="40"/>
    </row>
    <row r="9" spans="1:3" ht="29" x14ac:dyDescent="0.35">
      <c r="A9" t="s">
        <v>89</v>
      </c>
      <c r="B9" s="40" t="s">
        <v>93</v>
      </c>
      <c r="C9" s="40"/>
    </row>
    <row r="10" spans="1:3" ht="18" customHeight="1" x14ac:dyDescent="0.35">
      <c r="A10" t="s">
        <v>89</v>
      </c>
      <c r="B10" s="40" t="s">
        <v>94</v>
      </c>
      <c r="C10" s="40"/>
    </row>
    <row r="11" spans="1:3" x14ac:dyDescent="0.35">
      <c r="A11" t="s">
        <v>89</v>
      </c>
      <c r="B11" s="40" t="s">
        <v>95</v>
      </c>
      <c r="C11" s="40"/>
    </row>
    <row r="12" spans="1:3" x14ac:dyDescent="0.35">
      <c r="A12" t="s">
        <v>96</v>
      </c>
      <c r="B12" s="40" t="s">
        <v>97</v>
      </c>
      <c r="C12" s="40"/>
    </row>
    <row r="13" spans="1:3" x14ac:dyDescent="0.35">
      <c r="A13" t="s">
        <v>98</v>
      </c>
      <c r="B13" t="s">
        <v>99</v>
      </c>
      <c r="C13" s="40"/>
    </row>
    <row r="14" spans="1:3" x14ac:dyDescent="0.35">
      <c r="A14" t="s">
        <v>98</v>
      </c>
      <c r="B14" s="40" t="s">
        <v>100</v>
      </c>
      <c r="C14" s="40"/>
    </row>
    <row r="15" spans="1:3" x14ac:dyDescent="0.35">
      <c r="A15" t="s">
        <v>98</v>
      </c>
      <c r="B15" s="40" t="s">
        <v>101</v>
      </c>
      <c r="C15" s="40"/>
    </row>
    <row r="16" spans="1:3" x14ac:dyDescent="0.35">
      <c r="A16" t="s">
        <v>98</v>
      </c>
      <c r="B16" s="40" t="s">
        <v>102</v>
      </c>
      <c r="C16" s="40"/>
    </row>
    <row r="17" spans="1:3" x14ac:dyDescent="0.35">
      <c r="A17" t="s">
        <v>98</v>
      </c>
      <c r="B17" s="40" t="s">
        <v>103</v>
      </c>
      <c r="C17" s="40"/>
    </row>
    <row r="18" spans="1:3" x14ac:dyDescent="0.35">
      <c r="A18" t="s">
        <v>104</v>
      </c>
      <c r="B18" s="40" t="s">
        <v>105</v>
      </c>
      <c r="C18" s="40"/>
    </row>
    <row r="19" spans="1:3" x14ac:dyDescent="0.35">
      <c r="A19" t="s">
        <v>104</v>
      </c>
      <c r="B19" s="40" t="s">
        <v>106</v>
      </c>
      <c r="C19" s="40"/>
    </row>
    <row r="20" spans="1:3" x14ac:dyDescent="0.35">
      <c r="A20" t="s">
        <v>104</v>
      </c>
      <c r="B20" s="40" t="s">
        <v>107</v>
      </c>
      <c r="C20" s="40"/>
    </row>
    <row r="21" spans="1:3" x14ac:dyDescent="0.35">
      <c r="A21" t="s">
        <v>104</v>
      </c>
      <c r="B21" s="40" t="s">
        <v>108</v>
      </c>
      <c r="C21" s="40"/>
    </row>
    <row r="22" spans="1:3" x14ac:dyDescent="0.35">
      <c r="A22" t="s">
        <v>104</v>
      </c>
      <c r="B22" s="40" t="s">
        <v>109</v>
      </c>
      <c r="C22" s="40"/>
    </row>
    <row r="23" spans="1:3" x14ac:dyDescent="0.35">
      <c r="A23" t="s">
        <v>104</v>
      </c>
      <c r="B23" s="40" t="s">
        <v>110</v>
      </c>
      <c r="C23" s="40"/>
    </row>
    <row r="24" spans="1:3" x14ac:dyDescent="0.35">
      <c r="A24" t="s">
        <v>104</v>
      </c>
      <c r="B24" s="40" t="s">
        <v>111</v>
      </c>
      <c r="C24" s="40"/>
    </row>
    <row r="25" spans="1:3" x14ac:dyDescent="0.35">
      <c r="A25" t="s">
        <v>104</v>
      </c>
      <c r="B25" s="40" t="s">
        <v>112</v>
      </c>
      <c r="C25" s="40"/>
    </row>
    <row r="26" spans="1:3" x14ac:dyDescent="0.35">
      <c r="A26" t="s">
        <v>104</v>
      </c>
      <c r="B26" s="40" t="s">
        <v>113</v>
      </c>
      <c r="C26" s="40"/>
    </row>
    <row r="27" spans="1:3" x14ac:dyDescent="0.35">
      <c r="A27" t="s">
        <v>104</v>
      </c>
      <c r="B27" s="40" t="s">
        <v>114</v>
      </c>
      <c r="C27" s="40"/>
    </row>
    <row r="28" spans="1:3" x14ac:dyDescent="0.35">
      <c r="A28" t="s">
        <v>104</v>
      </c>
      <c r="B28" s="40" t="s">
        <v>115</v>
      </c>
      <c r="C28" s="40"/>
    </row>
    <row r="29" spans="1:3" x14ac:dyDescent="0.35">
      <c r="A29" t="s">
        <v>116</v>
      </c>
      <c r="B29" s="40" t="s">
        <v>117</v>
      </c>
      <c r="C29" s="40"/>
    </row>
    <row r="30" spans="1:3" x14ac:dyDescent="0.35">
      <c r="A30" t="s">
        <v>116</v>
      </c>
      <c r="B30" s="40" t="s">
        <v>118</v>
      </c>
      <c r="C30" s="40"/>
    </row>
    <row r="31" spans="1:3" x14ac:dyDescent="0.35">
      <c r="A31" t="s">
        <v>116</v>
      </c>
      <c r="B31" s="40" t="s">
        <v>119</v>
      </c>
      <c r="C31" s="40"/>
    </row>
    <row r="32" spans="1:3" x14ac:dyDescent="0.35">
      <c r="A32" t="s">
        <v>116</v>
      </c>
      <c r="B32" s="40" t="s">
        <v>120</v>
      </c>
      <c r="C32" s="40"/>
    </row>
    <row r="33" spans="1:3" x14ac:dyDescent="0.35">
      <c r="A33" t="s">
        <v>116</v>
      </c>
      <c r="B33" s="40" t="s">
        <v>121</v>
      </c>
      <c r="C33" s="40"/>
    </row>
    <row r="34" spans="1:3" x14ac:dyDescent="0.35">
      <c r="A34" t="s">
        <v>116</v>
      </c>
      <c r="B34" s="40" t="s">
        <v>122</v>
      </c>
      <c r="C34" s="40"/>
    </row>
    <row r="35" spans="1:3" x14ac:dyDescent="0.35">
      <c r="A35" t="s">
        <v>116</v>
      </c>
      <c r="B35" s="40" t="s">
        <v>123</v>
      </c>
      <c r="C35" s="40"/>
    </row>
    <row r="36" spans="1:3" x14ac:dyDescent="0.35">
      <c r="A36" t="s">
        <v>124</v>
      </c>
      <c r="B36" s="40" t="s">
        <v>125</v>
      </c>
      <c r="C36" s="40"/>
    </row>
    <row r="37" spans="1:3" x14ac:dyDescent="0.35">
      <c r="A37" t="s">
        <v>124</v>
      </c>
      <c r="B37" s="40" t="s">
        <v>126</v>
      </c>
      <c r="C37" s="40"/>
    </row>
    <row r="38" spans="1:3" x14ac:dyDescent="0.35">
      <c r="B38" s="40" t="s">
        <v>127</v>
      </c>
      <c r="C38" s="40"/>
    </row>
    <row r="39" spans="1:3" x14ac:dyDescent="0.35">
      <c r="A39" t="s">
        <v>124</v>
      </c>
      <c r="B39" s="40" t="s">
        <v>128</v>
      </c>
      <c r="C39" s="40"/>
    </row>
    <row r="40" spans="1:3" x14ac:dyDescent="0.35">
      <c r="A40" t="s">
        <v>124</v>
      </c>
      <c r="B40" s="40" t="s">
        <v>129</v>
      </c>
      <c r="C40" s="40"/>
    </row>
    <row r="41" spans="1:3" x14ac:dyDescent="0.35">
      <c r="A41" t="s">
        <v>124</v>
      </c>
      <c r="B41" t="s">
        <v>130</v>
      </c>
      <c r="C41" s="40"/>
    </row>
    <row r="42" spans="1:3" ht="29" x14ac:dyDescent="0.35">
      <c r="A42" t="s">
        <v>131</v>
      </c>
      <c r="B42" s="40" t="s">
        <v>132</v>
      </c>
      <c r="C42" s="40"/>
    </row>
    <row r="43" spans="1:3" x14ac:dyDescent="0.35">
      <c r="A43" t="s">
        <v>131</v>
      </c>
      <c r="B43" t="s">
        <v>133</v>
      </c>
      <c r="C43" s="40"/>
    </row>
    <row r="44" spans="1:3" x14ac:dyDescent="0.35">
      <c r="A44" t="s">
        <v>131</v>
      </c>
      <c r="B44" s="40" t="s">
        <v>134</v>
      </c>
      <c r="C44" s="40"/>
    </row>
    <row r="45" spans="1:3" x14ac:dyDescent="0.35">
      <c r="A45" t="s">
        <v>131</v>
      </c>
      <c r="B45" s="40" t="s">
        <v>135</v>
      </c>
      <c r="C45" s="40"/>
    </row>
    <row r="46" spans="1:3" x14ac:dyDescent="0.35">
      <c r="A46" t="s">
        <v>131</v>
      </c>
      <c r="B46" s="40" t="s">
        <v>136</v>
      </c>
      <c r="C46" s="40"/>
    </row>
    <row r="47" spans="1:3" x14ac:dyDescent="0.35">
      <c r="A47" t="s">
        <v>137</v>
      </c>
      <c r="B47" t="s">
        <v>138</v>
      </c>
      <c r="C47" s="40"/>
    </row>
    <row r="48" spans="1:3" x14ac:dyDescent="0.35">
      <c r="A48" t="s">
        <v>137</v>
      </c>
      <c r="B48" s="40" t="s">
        <v>139</v>
      </c>
      <c r="C48" s="40"/>
    </row>
    <row r="49" spans="1:3" x14ac:dyDescent="0.35">
      <c r="A49" t="s">
        <v>137</v>
      </c>
      <c r="B49" s="40" t="s">
        <v>140</v>
      </c>
      <c r="C49" s="40"/>
    </row>
    <row r="50" spans="1:3" x14ac:dyDescent="0.35">
      <c r="A50" t="s">
        <v>141</v>
      </c>
      <c r="B50" s="40" t="s">
        <v>142</v>
      </c>
      <c r="C50" s="40"/>
    </row>
    <row r="51" spans="1:3" x14ac:dyDescent="0.35">
      <c r="A51" t="s">
        <v>141</v>
      </c>
      <c r="B51" s="40" t="s">
        <v>143</v>
      </c>
      <c r="C51" s="40"/>
    </row>
    <row r="52" spans="1:3" x14ac:dyDescent="0.35">
      <c r="A52" t="s">
        <v>141</v>
      </c>
      <c r="B52" s="40" t="s">
        <v>144</v>
      </c>
      <c r="C52" s="40"/>
    </row>
    <row r="53" spans="1:3" x14ac:dyDescent="0.35">
      <c r="A53" t="s">
        <v>145</v>
      </c>
      <c r="B53" s="40" t="s">
        <v>146</v>
      </c>
      <c r="C53" s="40"/>
    </row>
    <row r="54" spans="1:3" x14ac:dyDescent="0.35">
      <c r="A54" t="s">
        <v>145</v>
      </c>
      <c r="B54" s="40" t="s">
        <v>147</v>
      </c>
      <c r="C54" s="40"/>
    </row>
    <row r="55" spans="1:3" x14ac:dyDescent="0.35">
      <c r="A55" t="s">
        <v>145</v>
      </c>
      <c r="B55" s="40" t="s">
        <v>148</v>
      </c>
      <c r="C55" s="40"/>
    </row>
    <row r="56" spans="1:3" x14ac:dyDescent="0.35">
      <c r="A56" t="s">
        <v>145</v>
      </c>
      <c r="B56" s="40" t="s">
        <v>149</v>
      </c>
      <c r="C56" s="40"/>
    </row>
    <row r="57" spans="1:3" x14ac:dyDescent="0.35">
      <c r="A57" t="s">
        <v>145</v>
      </c>
      <c r="B57" s="40" t="s">
        <v>150</v>
      </c>
      <c r="C57" s="40"/>
    </row>
    <row r="58" spans="1:3" x14ac:dyDescent="0.35">
      <c r="A58" t="s">
        <v>151</v>
      </c>
      <c r="B58" s="40" t="s">
        <v>152</v>
      </c>
      <c r="C58" s="40"/>
    </row>
    <row r="59" spans="1:3" x14ac:dyDescent="0.35">
      <c r="A59" t="s">
        <v>151</v>
      </c>
      <c r="B59" s="40" t="s">
        <v>153</v>
      </c>
      <c r="C59" s="40"/>
    </row>
    <row r="60" spans="1:3" x14ac:dyDescent="0.35">
      <c r="A60" t="s">
        <v>151</v>
      </c>
      <c r="B60" s="40" t="s">
        <v>154</v>
      </c>
      <c r="C60" s="40"/>
    </row>
    <row r="61" spans="1:3" x14ac:dyDescent="0.35">
      <c r="B61" s="40"/>
      <c r="C61" s="40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498490-4e48-4424-8d93-8e5c3da5b3d9">
      <Terms xmlns="http://schemas.microsoft.com/office/infopath/2007/PartnerControls"/>
    </lcf76f155ced4ddcb4097134ff3c332f>
    <TaxCatchAll xmlns="6ca23b58-4dd7-498a-bde7-82755bca103c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8DC19FE9A2DB449B1D2C9FB8EA7A77" ma:contentTypeVersion="15" ma:contentTypeDescription="Create a new document." ma:contentTypeScope="" ma:versionID="588d7e5b3edde4b5ede225e9cb07e376">
  <xsd:schema xmlns:xsd="http://www.w3.org/2001/XMLSchema" xmlns:xs="http://www.w3.org/2001/XMLSchema" xmlns:p="http://schemas.microsoft.com/office/2006/metadata/properties" xmlns:ns2="82498490-4e48-4424-8d93-8e5c3da5b3d9" xmlns:ns3="6ca23b58-4dd7-498a-bde7-82755bca103c" targetNamespace="http://schemas.microsoft.com/office/2006/metadata/properties" ma:root="true" ma:fieldsID="4a9910e008f226e8d94fcf856a7d11d5" ns2:_="" ns3:_="">
    <xsd:import namespace="82498490-4e48-4424-8d93-8e5c3da5b3d9"/>
    <xsd:import namespace="6ca23b58-4dd7-498a-bde7-82755bca10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98490-4e48-4424-8d93-8e5c3da5b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b83f2d1-2194-4fdb-8932-fcef14303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23b58-4dd7-498a-bde7-82755bca103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e7a483d-edd0-4998-8d7b-e86e8b515f99}" ma:internalName="TaxCatchAll" ma:showField="CatchAllData" ma:web="6ca23b58-4dd7-498a-bde7-82755bca10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C14852-783F-4323-B6BD-AC652371ECE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B44959-2DCA-41A4-9E37-526E26A79C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3D678D-3819-472E-AA14-EA7B77CBC095}">
  <ds:schemaRefs>
    <ds:schemaRef ds:uri="http://schemas.microsoft.com/office/2006/metadata/properties"/>
    <ds:schemaRef ds:uri="http://schemas.microsoft.com/office/infopath/2007/PartnerControls"/>
    <ds:schemaRef ds:uri="6f357ca3-6350-4b8c-a8bf-4806d19de9ba"/>
    <ds:schemaRef ds:uri="e4a30219-bd88-4c95-bc84-cdd69a1ce4a3"/>
  </ds:schemaRefs>
</ds:datastoreItem>
</file>

<file path=customXml/itemProps4.xml><?xml version="1.0" encoding="utf-8"?>
<ds:datastoreItem xmlns:ds="http://schemas.openxmlformats.org/officeDocument/2006/customXml" ds:itemID="{EE9245BA-7466-403B-AD00-66D0D2F5E2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Results Framework</vt:lpstr>
      <vt:lpstr>ITT &amp; MEAL plan</vt:lpstr>
      <vt:lpstr>Unique Reach</vt:lpstr>
      <vt:lpstr>Indicator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Ioakeim Vravas</dc:creator>
  <cp:keywords/>
  <dc:description/>
  <cp:lastModifiedBy>Cyra Bullecer</cp:lastModifiedBy>
  <cp:revision/>
  <dcterms:created xsi:type="dcterms:W3CDTF">2024-03-15T16:03:40Z</dcterms:created>
  <dcterms:modified xsi:type="dcterms:W3CDTF">2024-11-18T07:00:57Z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0x010100288DC19FE9A2DB449B1D2C9FB8EA7A77</vt:lpwstr>
  </property>
  <property fmtid="{D5CDD505-2E9C-101B-9397-08002B2CF9AE}" pid="3" name="_dlc_DocIdItemGuid">
    <vt:lpwstr>185146de-4e5b-419b-87af-870c7589159a</vt:lpwstr>
  </property>
  <property fmtid="{D5CDD505-2E9C-101B-9397-08002B2CF9AE}" pid="4" name="MediaServiceImageTags">
    <vt:lpwstr/>
  </property>
  <property fmtid="{D5CDD505-2E9C-101B-9397-08002B2CF9AE}" pid="5" name="Order">
    <vt:r8>74363900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dlc_DocId">
    <vt:lpwstr>Y5UKHAEMVTUP-1414336597-743639</vt:lpwstr>
  </property>
  <property fmtid="{D5CDD505-2E9C-101B-9397-08002B2CF9AE}" pid="9" name="_dlc_DocIdUrl">
    <vt:lpwstr>https://actalliance530.sharepoint.com/sites/ActAlliance/_layouts/15/DocIdRedir.aspx?ID=Y5UKHAEMVTUP-1414336597-743639, Y5UKHAEMVTUP-1414336597-743639</vt:lpwstr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</Properties>
</file>